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<sst xmlns="http://schemas.openxmlformats.org/spreadsheetml/2006/main" count="2130" uniqueCount="540">
  <si>
    <t>中共四川省委政法委员会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</si>
  <si>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</si>
  <si>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</si>
  <si>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</si>
  <si>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</si>
  <si>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</si>
  <si>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</si>
  <si>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</si>
  <si>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</si>
  <si>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</si>
  <si>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</si>
  <si>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</si>
  <si>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</si>
  <si>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</si>
  <si>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</si>
  <si>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</si>
  <si>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</si>
  <si>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</si>
  <si>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</si>
  <si>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</si>
  <si>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</si>
  <si>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</si>
  <si>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</si>
  <si>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</si>
  <si>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</si>
  <si>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</si>
  <si>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</si>
  <si>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</si>
  <si>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</si>
  <si>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</si>
  <si>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</si>
  <si>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</si>
  <si>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</si>
  <si>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</si>
  <si>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</si>
  <si>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</si>
  <si>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</si>
  <si>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</si>
  <si>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</si>
  <si>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</si>
  <si>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</si>
  <si>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</si>
  <si>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</si>
  <si>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</si>
  <si>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</si>
  <si>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</si>
  <si>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</si>
  <si>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</si>
  <si>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</si>
  <si>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</si>
  <si>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</si>
  <si>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</si>
  <si>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</si>
  <si>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</si>
  <si>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</si>
  <si>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</si>
  <si>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</si>
  <si>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</si>
  <si>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</si>
  <si>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</si>
  <si>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</si>
  <si>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</si>
  <si>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</si>
  <si>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</si>
  <si>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</si>
  <si>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</si>
  <si>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</si>
  <si>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</si>
  <si>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</si>
  <si>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</si>
  <si>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</si>
  <si>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</si>
  <si>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</si>
  <si>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</si>
  <si>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</si>
  <si>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</si>
  <si>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</si>
  <si>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</si>
  <si>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</si>
  <si>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</si>
  <si>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</si>
  <si>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</si>
  <si>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中共四川省委政法委员会</t>
  </si>
  <si>
    <t>201</t>
  </si>
  <si>
    <t>99</t>
  </si>
  <si>
    <t>203301</t>
  </si>
  <si>
    <t xml:space="preserve">    其他一般公共服务支出</t>
  </si>
  <si>
    <t>204</t>
  </si>
  <si>
    <t>02</t>
  </si>
  <si>
    <t>01</t>
  </si>
  <si>
    <t xml:space="preserve">    行政运行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</si>
  <si>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</si>
  <si>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</si>
  <si>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</si>
  <si>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</si>
  <si>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</si>
  <si>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</si>
  <si>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</si>
  <si>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</si>
  <si>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</si>
  <si>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</si>
  <si>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</si>
  <si>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</si>
  <si>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</si>
  <si>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四川省法学会</t>
  </si>
  <si>
    <t>203302</t>
  </si>
  <si>
    <t>参照公务员法管理的事业单位（在蓉）</t>
  </si>
  <si>
    <t xml:space="preserve">  四川省政法研究所</t>
  </si>
  <si>
    <t>203601</t>
  </si>
  <si>
    <t>全额事业单位（在蓉）</t>
  </si>
  <si>
    <t xml:space="preserve">  四川正道文化传播中心</t>
  </si>
  <si>
    <t>203901</t>
  </si>
  <si>
    <t>50</t>
  </si>
  <si>
    <t xml:space="preserve">    事业运行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</si>
  <si>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</si>
  <si>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</si>
  <si>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</si>
  <si>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</si>
  <si>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</si>
  <si>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</si>
  <si>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</si>
  <si>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</si>
  <si>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</si>
  <si>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</si>
  <si>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</si>
  <si>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</si>
  <si>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</si>
  <si>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</si>
  <si>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</si>
  <si>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</si>
  <si>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</si>
  <si>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</si>
  <si>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</si>
  <si>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</si>
  <si>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</si>
  <si>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</si>
  <si>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</si>
  <si>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</si>
  <si>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</si>
  <si>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</si>
  <si>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</si>
  <si>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</si>
  <si>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</si>
  <si>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</si>
  <si>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</si>
  <si>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</si>
  <si>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</si>
  <si>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</si>
  <si>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</si>
  <si>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</si>
  <si>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</si>
  <si>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</si>
  <si>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</si>
  <si>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</si>
  <si>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</si>
  <si>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</si>
  <si>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</si>
  <si>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</si>
  <si>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</si>
  <si>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</si>
  <si>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</si>
  <si>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</si>
  <si>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</si>
  <si>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</si>
  <si>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</si>
  <si>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</si>
  <si>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</si>
  <si>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</si>
  <si>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</si>
  <si>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</si>
  <si>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</si>
  <si>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</si>
  <si>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</si>
  <si>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</si>
  <si>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</si>
  <si>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</si>
  <si>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</si>
  <si>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</si>
  <si>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</si>
  <si>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</si>
  <si>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</si>
  <si>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</si>
  <si>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</si>
  <si>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</si>
  <si>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</si>
  <si>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</si>
  <si>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</si>
  <si>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</si>
  <si>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</si>
  <si>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</si>
  <si>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</si>
  <si>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</si>
  <si>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>08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</si>
  <si>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</si>
  <si>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</si>
  <si>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</si>
  <si>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</si>
  <si>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</si>
  <si>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</si>
  <si>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</si>
  <si>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</si>
  <si>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</si>
  <si>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</si>
  <si>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</si>
  <si>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</si>
  <si>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</si>
  <si>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</si>
  <si>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</si>
  <si>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</si>
  <si>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</si>
  <si>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</si>
  <si>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</si>
  <si>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</si>
  <si>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</si>
  <si>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</si>
  <si>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</si>
  <si>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</si>
  <si>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</si>
  <si>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</si>
  <si>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</si>
  <si>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</si>
  <si>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</si>
  <si>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</si>
  <si>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</si>
  <si>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</si>
  <si>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</si>
  <si>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</si>
  <si>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</si>
  <si>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</si>
  <si>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</si>
  <si>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</si>
  <si>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</si>
  <si>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</si>
  <si>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</si>
  <si>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</si>
  <si>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</si>
  <si>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</si>
  <si>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</si>
  <si>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</si>
  <si>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</si>
  <si>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</si>
  <si>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</si>
  <si>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</si>
  <si>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</si>
  <si>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</si>
  <si>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</si>
  <si>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</si>
  <si>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</si>
  <si>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</si>
  <si>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</si>
  <si>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</si>
  <si>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</si>
  <si>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</si>
  <si>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</si>
  <si>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</si>
  <si>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</si>
  <si>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</si>
  <si>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</si>
  <si>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</si>
  <si>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</si>
  <si>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</si>
  <si>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</si>
  <si>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</si>
  <si>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</si>
  <si>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</si>
  <si>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</si>
  <si>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</si>
  <si>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</si>
  <si>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</si>
  <si>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</si>
  <si>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</si>
  <si>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</si>
  <si>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</si>
  <si>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</si>
  <si>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</si>
  <si>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</si>
  <si>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</si>
  <si>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</si>
  <si>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</si>
  <si>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</si>
  <si>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</si>
  <si>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</si>
  <si>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</si>
  <si>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</si>
  <si>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</si>
  <si>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</si>
  <si>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</si>
  <si>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</si>
  <si>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</si>
  <si>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</si>
  <si>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</si>
  <si>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</si>
  <si>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</si>
  <si>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</si>
  <si>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</si>
  <si>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</si>
  <si>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</si>
  <si>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</si>
  <si>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</si>
  <si>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</si>
  <si>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</si>
  <si>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</si>
  <si>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</si>
  <si>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</si>
  <si>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</si>
  <si>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</si>
  <si>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</si>
  <si>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</si>
  <si>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</si>
  <si>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</si>
  <si>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</si>
  <si>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公安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</si>
  <si>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</si>
  <si>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</si>
  <si>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</si>
  <si>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</si>
  <si>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</si>
  <si>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</si>
  <si>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</si>
  <si>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</si>
  <si>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</si>
  <si>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</si>
  <si>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</si>
  <si>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</si>
  <si>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</si>
  <si>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</si>
  <si>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</si>
  <si>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</si>
  <si>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</si>
  <si>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</si>
  <si>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</si>
  <si>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</si>
  <si>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</si>
  <si>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</si>
  <si>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</si>
  <si>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</si>
  <si>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</si>
  <si>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</si>
  <si>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</si>
  <si>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</si>
  <si>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</si>
  <si>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</si>
  <si>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</si>
  <si>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</si>
  <si>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</si>
  <si>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</si>
  <si>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</si>
  <si>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</si>
  <si>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</si>
  <si>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</si>
  <si>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</si>
  <si>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</si>
  <si>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</si>
  <si>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</si>
  <si>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</si>
  <si>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</si>
  <si>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</si>
  <si>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</si>
  <si>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</si>
  <si>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</si>
  <si>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</si>
  <si>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</si>
  <si>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</si>
  <si>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</si>
  <si>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</si>
  <si>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</si>
  <si>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</si>
  <si>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</si>
  <si>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</si>
  <si>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</si>
  <si>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</si>
  <si>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反邪教工作经费</t>
  </si>
  <si>
    <t xml:space="preserve">      纪检专项工作经费</t>
  </si>
  <si>
    <t xml:space="preserve">      见义勇为基金会工作经费</t>
  </si>
  <si>
    <t xml:space="preserve">      平安建设（市域社会治理）工作经费</t>
  </si>
  <si>
    <t xml:space="preserve">      扫黑除恶专项经费</t>
  </si>
  <si>
    <t xml:space="preserve">      设备购置经费</t>
  </si>
  <si>
    <t xml:space="preserve">      涉案财物跨部门集中管理信息平台升级改造</t>
  </si>
  <si>
    <t xml:space="preserve">      四川省维护稳定工作先进集体和先进个人表彰奖励经费</t>
  </si>
  <si>
    <t xml:space="preserve">      铁路护路经费</t>
  </si>
  <si>
    <t xml:space="preserve">      维稳工作经费</t>
  </si>
  <si>
    <t xml:space="preserve">      信息化建设</t>
  </si>
  <si>
    <t xml:space="preserve">      信息化建设及运行维护经费</t>
  </si>
  <si>
    <t xml:space="preserve">      政法工作宣传经费</t>
  </si>
  <si>
    <t xml:space="preserve">      涉外法治论坛经费</t>
  </si>
  <si>
    <t xml:space="preserve">      政法重点课题调研及应用研究经费</t>
  </si>
  <si>
    <t xml:space="preserve">      政法领域改革工作经费</t>
  </si>
  <si>
    <t xml:space="preserve">      新媒体网军联盟建设工作经费</t>
  </si>
  <si>
    <t xml:space="preserve">      新媒体宣传工作经费</t>
  </si>
  <si>
    <t xml:space="preserve">      信息化建设及运行维护费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</si>
  <si>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</si>
  <si>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</si>
  <si>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</si>
  <si>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</si>
  <si>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</si>
  <si>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</si>
  <si>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</si>
  <si>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</si>
  <si>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</si>
  <si>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</si>
  <si>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</si>
  <si>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</si>
  <si>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</si>
  <si>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</si>
  <si>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</si>
  <si>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</si>
  <si>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</si>
  <si>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</si>
  <si>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</si>
  <si>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</si>
  <si>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</si>
  <si>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</si>
  <si>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</si>
  <si>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</si>
  <si>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</si>
  <si>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</si>
  <si>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</si>
  <si>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</si>
  <si>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</si>
  <si>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</si>
  <si>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信息化建设及运行维护经费</t>
  </si>
  <si>
    <t>通过对委机关计算机网络信息安全、党政内网网站、政法委机关统一工作平台、涉密局域网、智能文件交换系统、高清视频会议系统等不低于10个系统的运行维护，有效保障办公信息化工作，确保所有信息系统能安全、高效运转；</t>
  </si>
  <si>
    <t>12个系统</t>
  </si>
  <si>
    <t xml:space="preserve">保障智慧组工干部管理系统、高清视频会议系统、智能文件交换与跟踪系统、信息系统安全保密系统、综合办公楼视频监控系统、维稳平台、新媒体平台（含微博、微信公众号、头条号等运营维护费用）、四川长安网、长安网群数据库、省矛盾纠纷多元化解信息平台、四川省综治中心系统、综合财务预算管理平台系统等12个系统运维服务费约352.47万元。
</t>
  </si>
  <si>
    <t>使用者满意度</t>
  </si>
  <si>
    <t>通过技术手段对全省政法工作提供保障，达到社会大局稳定的目的，使用者满意度达到90%以上。</t>
  </si>
  <si>
    <t>项目运维，等保测评</t>
  </si>
  <si>
    <t>项目运维保障信息系统正常运转，等保测评达到等保三级</t>
  </si>
  <si>
    <t>政法工作宣传经费</t>
  </si>
  <si>
    <t>紧紧围绕全省政法中心工作,突出"正面宣传""舆情控处“等主线，一方面加强正面宣传，发挥引领作用，主动设置议题，有重点地开展特色亮占工作集中宣传报道，充分发挥正面宣传的示范引领推动作用，助推政法工作创新发展；一方面强化舆情控处，有效防范舆情危机。把舆情控处作为政法宣传工作的重中之重，抓早抓小抓苗头，推动贯彻落实“三同步”要求，有效防范重大舆情危机，为我省经济发展提供政法保障。全年完成四川政法杂志印刷12期4.2万本</t>
  </si>
  <si>
    <t>完成四川政法杂志编印、政法盘点宣传、主题活动宣传、与主流媒体及电信网络供应商合作</t>
  </si>
  <si>
    <t>完成四川政法杂志编印，一年12期，每期3500册</t>
  </si>
  <si>
    <t>产生的社会效益</t>
  </si>
  <si>
    <t>通过正面宣传与舆情控制，树立全省良好的政法系统形象，为我省经济社会发展提供法治环境</t>
  </si>
  <si>
    <t>加强正面宣传，有效防范重大舆情，树立良好的政法工作形象</t>
  </si>
  <si>
    <t>与四川日报、法制日报、华西都市报等合作，重点进行主题活动和年底盘点宣传；与电信等供应商合作提供舆情服务，有效防范重大舆情危机。不定期开展主题宣传活动，对当期重点工作进行报道</t>
  </si>
  <si>
    <t>形成良好的政法舆论氛围</t>
  </si>
  <si>
    <t>通过持续宣传，突出全省政法系统的正能量，引导社会舆论朝积极方向发展，为全省稳定的社会提供保障</t>
  </si>
  <si>
    <t>公众满意度</t>
  </si>
  <si>
    <t>确保公众对我省政法系统工作满意度达90%以上。</t>
  </si>
  <si>
    <t>完成时间</t>
  </si>
  <si>
    <t>四川政法杂志每月印刷一期，重点宣传报道当期完成，年底盘点宣传12月完成，舆情服务涵盖全年，完成率100%</t>
  </si>
  <si>
    <t>四川政法杂志印刷、正面宣传报道、负面舆情监控、宣传阵地建设</t>
  </si>
  <si>
    <t xml:space="preserve">全年12期，每期全彩色印刷3500本，合计38.5万元，稿费12万元，政法盘点宣传、主题活动宣传、与主流媒体及电信网络供应商合作108万元，负面舆情监控30万元、宣传阵地建设9.3万元。
</t>
  </si>
  <si>
    <t>涉案财物跨部门集中管理信息平台升级改造</t>
  </si>
  <si>
    <t>全面实现规范数据管理做到“实时录入、随案流转、处置反馈”，“全面建成省级和中央信息平台，实现涉案财物信息互通共享，确保涉案财物管理规范、移送顺畅、处置及时……实现刑事诉讼中涉案财物集中管理的信息化、规范化，做到涉案财物信息的实时登记、随案移送、信息唯一、全程留痕、公开透明。”</t>
  </si>
  <si>
    <t>涉案财物管理平台升级、刑事诉讼涉案财物随案流转系统和数据分析子系统建设，并配套完成4台应用和数据服务器。</t>
  </si>
  <si>
    <t>3套系统和4个服务器</t>
  </si>
  <si>
    <t>使用者满意度90%</t>
  </si>
  <si>
    <t>系统改造共需418万元</t>
  </si>
  <si>
    <t>省级信息平台—平台升级33万元，数据分析子系统94万元，刑事诉讼涉案财物随案流转系统129万元，系统改造及接口102万元，基础软硬件48万元，集成费代理费12万元</t>
  </si>
  <si>
    <t>四川省法学会</t>
  </si>
  <si>
    <t>政法重点课题调研及应用研究经费</t>
  </si>
  <si>
    <t>1.参照2018、2019年省法学会设置“法治实践创新研究”项目做法，进一步推进基层创新示范典型。拟在全省培养约20个创新示范典型；
2.按照论坛管理办法，筹备第七届“治蜀兴川”法治论坛重大课题研究项目1个；
3.按照省法学会与省社科联签署的“法治四川专项课题”协议书，根据上一年度课题开展情况，拟成立20项“法治四川”专项省部级课题；
4.计划编印法学实践创新应用项目成果选编、成果要报汇编；“一带一路”法律服务案例、指南等，计划总共编印2500册；
5.按照研究会管理办法，省法学会直属学科研究会工作运行及学术活动相关费用；
6.参加（组织）各类法治论坛论文征集评奖聘请专家评审劳务开支；                   7.以上相关项目预留机动费用。</t>
  </si>
  <si>
    <t>全年课题立项数量</t>
  </si>
  <si>
    <t>41项</t>
  </si>
  <si>
    <t>对工作的促进作用</t>
  </si>
  <si>
    <t>提升全省各级法学会工作成效</t>
  </si>
  <si>
    <t>直属研究会学术交流活动次数</t>
  </si>
  <si>
    <t>20次</t>
  </si>
  <si>
    <t>覆盖面</t>
  </si>
  <si>
    <t>全省范围</t>
  </si>
  <si>
    <t>新成立研究会数量</t>
  </si>
  <si>
    <t>1个</t>
  </si>
  <si>
    <t>编印法学法律成果案例、指南等</t>
  </si>
  <si>
    <t>2500期</t>
  </si>
  <si>
    <t>课题研究方向</t>
  </si>
  <si>
    <t>社科类</t>
  </si>
  <si>
    <t>课题完成时限</t>
  </si>
  <si>
    <t>2020年12月</t>
  </si>
  <si>
    <t>涉外法治论坛经费</t>
  </si>
  <si>
    <t>随着“一带一路”建设深入推进，我省在国外法律服务供给严重缺乏，我省国企和民企对涉外法律风险管控经验不足，在涉外法律困境中单打独斗、孤军奋战，提高涉外法治服务能力、改善我省企业在国外营商法治服务环境势在必行。为贯彻落实中央、省委决策指示精神，按照省委领导指示，拟在2020年中国西部国际博览会上举办涉外法治论坛，并得到相关部门支持，已报省政府同意纳入西博会统筹安排。按照中央关于“提倡合并开会、套开会议”的要求，拟将中国法学会“西部法治论坛”、 四川省“治蜀兴川”法治论坛拟与西博会涉外法治论坛合并举行。总参会人数约300人，含重要嘉宾50名，需安排食宿、交通，其中30名境外嘉宾还需支付国际旅费。按二类国际会议标准预算，会期3天。</t>
  </si>
  <si>
    <t>在华国际会议（二类会议）</t>
  </si>
  <si>
    <t>1次</t>
  </si>
  <si>
    <t>省内覆盖范围</t>
  </si>
  <si>
    <t>省委省政府、省内机关、企业、法律服务机构等</t>
  </si>
  <si>
    <t>正式参会代表人数</t>
  </si>
  <si>
    <t>300人</t>
  </si>
  <si>
    <t>全国覆盖范围</t>
  </si>
  <si>
    <t>广西、重庆、贵州、云南、西藏、陕西、甘肃、青海、宁夏、新疆、新疆兵团等13个省（自治区、直辖市）法学会、法律界专家、学者</t>
  </si>
  <si>
    <t>境外嘉宾人数</t>
  </si>
  <si>
    <t>30人</t>
  </si>
  <si>
    <t>工作人员、志愿者人数</t>
  </si>
  <si>
    <t>160人</t>
  </si>
  <si>
    <t>工作成效</t>
  </si>
  <si>
    <t>提高涉外法治服务能力、改善我省企业在国外营商法治服务环境</t>
  </si>
  <si>
    <t>项目完成时间</t>
  </si>
  <si>
    <t>2020年中国西部国际博览会举办期间</t>
  </si>
  <si>
    <t>2020年专项预算项目支出绩效目标表</t>
  </si>
  <si>
    <r>
      <t>（</t>
    </r>
    <r>
      <rPr>
        <sz val="12"/>
        <rFont val="Times New Roman"/>
        <family val="1"/>
      </rPr>
      <t xml:space="preserve">  2020        </t>
    </r>
    <r>
      <rPr>
        <sz val="12"/>
        <rFont val="宋体"/>
        <family val="0"/>
      </rPr>
      <t>年度）</t>
    </r>
  </si>
  <si>
    <t>项目名称</t>
  </si>
  <si>
    <t>省级铁路护路联防专项资金</t>
  </si>
  <si>
    <t>预算单位</t>
  </si>
  <si>
    <t>项目类型</t>
  </si>
  <si>
    <t>产业发展   □</t>
  </si>
  <si>
    <t>民生保障   □</t>
  </si>
  <si>
    <t>基础设施   □</t>
  </si>
  <si>
    <t>行政运行    ■</t>
  </si>
  <si>
    <t>项目概况</t>
  </si>
  <si>
    <t>中长期规划（名称、文号，仅指常年项目）</t>
  </si>
  <si>
    <t>资金管理办法（名称、文号）</t>
  </si>
  <si>
    <t>四川省财政厅、中共四川省委政法委员会《关于印发〈四川省省级铁路护路联防专项资金管理办法〉的通知》（川财行[2019]217号）</t>
  </si>
  <si>
    <t>绩效分配方式</t>
  </si>
  <si>
    <t>因素法  ■   项目法  □  据实据效  □   因素法与项目法相结合  □</t>
  </si>
  <si>
    <t>立项依据</t>
  </si>
  <si>
    <t>根据《中国人民共和国预算法》、财政部等部门《关于进一步加强铁路护路联防工作保障的通知</t>
  </si>
  <si>
    <t>使用范围</t>
  </si>
  <si>
    <r>
      <t>1</t>
    </r>
    <r>
      <rPr>
        <sz val="11"/>
        <rFont val="宋体"/>
        <family val="0"/>
      </rPr>
      <t>.支持铁路护路部门开展日常护路工作；2.支持铁路护路部门开展专项重点整治；3.配备必要的设施设备相关支出；4.经省领导批准的其他铁路护路联防工作相关支出。</t>
    </r>
  </si>
  <si>
    <t>申报（补助）条件</t>
  </si>
  <si>
    <t>项目起止年限</t>
  </si>
  <si>
    <r>
      <t>自2</t>
    </r>
    <r>
      <rPr>
        <sz val="11"/>
        <rFont val="宋体"/>
        <family val="0"/>
      </rPr>
      <t>020年1月1日起施行，有效期5年</t>
    </r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</si>
  <si>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</si>
  <si>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</si>
  <si>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</si>
  <si>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</si>
  <si>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</si>
  <si>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</si>
  <si>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</si>
  <si>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</si>
  <si>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</si>
  <si>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铁路护路联防经费主要用于开展铁路沿线社会综合治理、安全隐患排查整治，涉路矛盾纠纷排查化解，爱路护路宣传，专项重点整治，路地联合完成护路联防建等工作，为维护铁路治安稳定、确保铁路运输安全畅通提供保障。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</si>
  <si>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</si>
  <si>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</si>
  <si>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</si>
  <si>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</si>
  <si>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</si>
  <si>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</si>
  <si>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</si>
  <si>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>资金到位率</t>
  </si>
  <si>
    <t>确保省级护路联防专项资金3567万元到位率100%</t>
  </si>
  <si>
    <t xml:space="preserve"> 指标2：</t>
  </si>
  <si>
    <t>资金使用率</t>
  </si>
  <si>
    <t>保证计划资金使用率达90%以上</t>
  </si>
  <si>
    <t>社会效益
指标</t>
  </si>
  <si>
    <t>铁路安全隐患排查</t>
  </si>
  <si>
    <t>在铁路沿线开展涉路安全隐患排查整治，化解涉路矛盾纠纷排查</t>
  </si>
  <si>
    <t>铁路安全宣传教育</t>
  </si>
  <si>
    <t>不定期开展爱路护路宣传教育活动，各地市每年不少于2次</t>
  </si>
  <si>
    <t>服务对象满意度</t>
  </si>
  <si>
    <t>确保全省6000公里铁路沿线治安稳定，铁路运输安全畅通，路外伤亡和危及行车安全案（事）件较2019年降低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</si>
</sst>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###0.00"/>
    <numFmt numFmtId="182" formatCode="0.00_);[Red]\(0.00\)"/>
    <numFmt numFmtId="183" formatCode="&quot;\&quot;#,##0.00_);\(&quot;\&quot;#,##0.00\)"/>
    <numFmt numFmtId="184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177" fontId="0" fillId="0" borderId="0" applyFont="0" applyFill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1" fillId="7" borderId="0" applyNumberFormat="0" applyBorder="0" applyAlignment="0" applyProtection="0"/>
    <xf numFmtId="179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20" fillId="5" borderId="0" applyNumberFormat="0" applyBorder="0" applyAlignment="0" applyProtection="0"/>
    <xf numFmtId="0" fontId="42" fillId="10" borderId="0" applyNumberFormat="0" applyBorder="0" applyAlignment="0" applyProtection="0"/>
    <xf numFmtId="0" fontId="0" fillId="5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20" fillId="11" borderId="0" applyNumberFormat="0" applyBorder="0" applyAlignment="0" applyProtection="0"/>
    <xf numFmtId="0" fontId="42" fillId="12" borderId="0" applyNumberFormat="0" applyBorder="0" applyAlignment="0" applyProtection="0"/>
    <xf numFmtId="0" fontId="45" fillId="0" borderId="7" applyNumberFormat="0" applyFill="0" applyAlignment="0" applyProtection="0"/>
    <xf numFmtId="0" fontId="42" fillId="13" borderId="0" applyNumberFormat="0" applyBorder="0" applyAlignment="0" applyProtection="0"/>
    <xf numFmtId="0" fontId="51" fillId="14" borderId="8" applyNumberFormat="0" applyAlignment="0" applyProtection="0"/>
    <xf numFmtId="0" fontId="52" fillId="14" borderId="1" applyNumberFormat="0" applyAlignment="0" applyProtection="0"/>
    <xf numFmtId="0" fontId="53" fillId="15" borderId="9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18" borderId="0" applyNumberFormat="0" applyBorder="0" applyAlignment="0" applyProtection="0"/>
    <xf numFmtId="0" fontId="20" fillId="11" borderId="0" applyNumberFormat="0" applyBorder="0" applyAlignment="0" applyProtection="0"/>
    <xf numFmtId="0" fontId="57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25" borderId="12" applyNumberFormat="0" applyAlignment="0" applyProtection="0"/>
    <xf numFmtId="0" fontId="39" fillId="26" borderId="0" applyNumberFormat="0" applyBorder="0" applyAlignment="0" applyProtection="0"/>
    <xf numFmtId="0" fontId="20" fillId="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20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0" borderId="13" applyNumberFormat="0" applyFill="0" applyAlignment="0" applyProtection="0"/>
    <xf numFmtId="0" fontId="39" fillId="33" borderId="0" applyNumberFormat="0" applyBorder="0" applyAlignment="0" applyProtection="0"/>
    <xf numFmtId="0" fontId="42" fillId="34" borderId="0" applyNumberFormat="0" applyBorder="0" applyAlignment="0" applyProtection="0"/>
    <xf numFmtId="0" fontId="24" fillId="35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8" fillId="43" borderId="14" applyNumberFormat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6" fillId="43" borderId="12" applyNumberFormat="0" applyAlignment="0" applyProtection="0"/>
    <xf numFmtId="0" fontId="36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8" fillId="0" borderId="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5" borderId="12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28" fillId="43" borderId="14" applyNumberFormat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</cellStyleXfs>
  <cellXfs count="237">
    <xf numFmtId="1" fontId="0" fillId="0" borderId="0" xfId="0" applyNumberFormat="1" applyFont="1" applyFill="1" applyAlignment="1">
      <alignment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2" fillId="0" borderId="0" xfId="145" applyAlignment="1">
      <alignment vertical="center" wrapText="1"/>
      <protection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6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 shrinkToFi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 shrinkToFit="1"/>
    </xf>
    <xf numFmtId="0" fontId="1" fillId="0" borderId="27" xfId="0" applyNumberFormat="1" applyFont="1" applyFill="1" applyBorder="1" applyAlignment="1">
      <alignment horizontal="left" vertical="center" wrapText="1" shrinkToFit="1"/>
    </xf>
    <xf numFmtId="0" fontId="1" fillId="0" borderId="28" xfId="0" applyNumberFormat="1" applyFont="1" applyFill="1" applyBorder="1" applyAlignment="1">
      <alignment horizontal="left" vertical="center" wrapText="1" shrinkToFit="1"/>
    </xf>
    <xf numFmtId="0" fontId="1" fillId="0" borderId="29" xfId="0" applyNumberFormat="1" applyFont="1" applyFill="1" applyBorder="1" applyAlignment="1">
      <alignment horizontal="center" vertical="center" wrapText="1" shrinkToFit="1"/>
    </xf>
    <xf numFmtId="0" fontId="1" fillId="0" borderId="30" xfId="0" applyNumberFormat="1" applyFont="1" applyFill="1" applyBorder="1" applyAlignment="1">
      <alignment horizontal="center" vertical="center" wrapText="1" shrinkToFit="1"/>
    </xf>
    <xf numFmtId="0" fontId="1" fillId="0" borderId="31" xfId="0" applyNumberFormat="1" applyFont="1" applyFill="1" applyBorder="1" applyAlignment="1">
      <alignment horizontal="center" vertical="center" wrapText="1" shrinkToFi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 shrinkToFit="1"/>
    </xf>
    <xf numFmtId="0" fontId="1" fillId="0" borderId="33" xfId="0" applyNumberFormat="1" applyFont="1" applyFill="1" applyBorder="1" applyAlignment="1">
      <alignment horizontal="center" vertical="center" wrapText="1" shrinkToFit="1"/>
    </xf>
    <xf numFmtId="0" fontId="1" fillId="0" borderId="24" xfId="0" applyNumberFormat="1" applyFont="1" applyFill="1" applyBorder="1" applyAlignment="1">
      <alignment horizontal="center" vertical="center" wrapText="1" shrinkToFit="1"/>
    </xf>
    <xf numFmtId="0" fontId="1" fillId="0" borderId="34" xfId="0" applyNumberFormat="1" applyFont="1" applyFill="1" applyBorder="1" applyAlignment="1">
      <alignment horizontal="center" vertical="center" wrapText="1" shrinkToFi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left" vertical="center" wrapText="1" shrinkToFit="1"/>
    </xf>
    <xf numFmtId="0" fontId="1" fillId="0" borderId="36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37" xfId="0" applyNumberFormat="1" applyFont="1" applyFill="1" applyBorder="1" applyAlignment="1">
      <alignment horizontal="center" vertical="center" wrapText="1" shrinkToFi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left" vertical="center" wrapText="1" shrinkToFit="1"/>
    </xf>
    <xf numFmtId="0" fontId="1" fillId="0" borderId="22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center" vertical="center" wrapText="1" shrinkToFi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 shrinkToFit="1"/>
    </xf>
    <xf numFmtId="0" fontId="1" fillId="0" borderId="25" xfId="0" applyNumberFormat="1" applyFont="1" applyFill="1" applyBorder="1" applyAlignment="1">
      <alignment horizontal="center" vertical="center" wrapText="1" shrinkToFit="1"/>
    </xf>
    <xf numFmtId="0" fontId="1" fillId="0" borderId="35" xfId="0" applyNumberFormat="1" applyFont="1" applyFill="1" applyBorder="1" applyAlignment="1">
      <alignment horizontal="center" vertical="center" wrapText="1" shrinkToFit="1"/>
    </xf>
    <xf numFmtId="57" fontId="1" fillId="0" borderId="22" xfId="0" applyNumberFormat="1" applyFont="1" applyFill="1" applyBorder="1" applyAlignment="1">
      <alignment horizontal="left" vertical="center" wrapText="1" shrinkToFit="1"/>
    </xf>
    <xf numFmtId="0" fontId="1" fillId="0" borderId="22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40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1" fontId="1" fillId="0" borderId="20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26" xfId="0" applyNumberFormat="1" applyFont="1" applyFill="1" applyBorder="1" applyAlignment="1" applyProtection="1">
      <alignment horizontal="center" vertical="center"/>
      <protection/>
    </xf>
    <xf numFmtId="0" fontId="1" fillId="43" borderId="27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/>
      <protection/>
    </xf>
    <xf numFmtId="0" fontId="1" fillId="43" borderId="40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1" fontId="6" fillId="0" borderId="44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181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3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40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0" fontId="1" fillId="43" borderId="20" xfId="0" applyNumberFormat="1" applyFont="1" applyFill="1" applyBorder="1" applyAlignment="1" applyProtection="1">
      <alignment horizontal="center" vertical="center" wrapText="1"/>
      <protection/>
    </xf>
    <xf numFmtId="183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83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 wrapText="1"/>
    </xf>
    <xf numFmtId="181" fontId="6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4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31"/>
    </row>
    <row r="3" ht="63.75" customHeight="1">
      <c r="A3" s="232" t="s">
        <v>0</v>
      </c>
    </row>
    <row r="4" ht="107.25" customHeight="1">
      <c r="A4" s="233" t="s">
        <v>1</v>
      </c>
    </row>
    <row r="5" ht="409.5" customHeight="1" hidden="1">
      <c r="A5" s="234"/>
    </row>
    <row r="6" ht="22.5">
      <c r="A6" s="235"/>
    </row>
    <row r="7" ht="57" customHeight="1">
      <c r="A7" s="235"/>
    </row>
    <row r="8" ht="78" customHeight="1"/>
    <row r="9" ht="82.5" customHeight="1">
      <c r="A9" s="23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1"/>
      <c r="B1" s="111"/>
      <c r="C1" s="111"/>
      <c r="D1" s="111"/>
      <c r="E1" s="112"/>
      <c r="F1" s="111"/>
      <c r="G1" s="111"/>
      <c r="H1" s="113" t="s">
        <v>390</v>
      </c>
    </row>
    <row r="2" spans="1:8" ht="25.5" customHeight="1">
      <c r="A2" s="90" t="s">
        <v>391</v>
      </c>
      <c r="B2" s="90"/>
      <c r="C2" s="90"/>
      <c r="D2" s="90"/>
      <c r="E2" s="90"/>
      <c r="F2" s="90"/>
      <c r="G2" s="90"/>
      <c r="H2" s="90"/>
    </row>
    <row r="3" spans="1:8" ht="19.5" customHeight="1">
      <c r="A3" s="92" t="s">
        <v>0</v>
      </c>
      <c r="B3" s="114"/>
      <c r="C3" s="114"/>
      <c r="D3" s="114"/>
      <c r="E3" s="114"/>
      <c r="F3" s="114"/>
      <c r="G3" s="114"/>
      <c r="H3" s="93" t="s">
        <v>5</v>
      </c>
    </row>
    <row r="4" spans="1:8" ht="19.5" customHeight="1">
      <c r="A4" s="115" t="s">
        <v>392</v>
      </c>
      <c r="B4" s="115" t="s">
        <v>393</v>
      </c>
      <c r="C4" s="98" t="s">
        <v>394</v>
      </c>
      <c r="D4" s="98"/>
      <c r="E4" s="107"/>
      <c r="F4" s="107"/>
      <c r="G4" s="107"/>
      <c r="H4" s="98"/>
    </row>
    <row r="5" spans="1:8" ht="19.5" customHeight="1">
      <c r="A5" s="115"/>
      <c r="B5" s="115"/>
      <c r="C5" s="116" t="s">
        <v>58</v>
      </c>
      <c r="D5" s="100" t="s">
        <v>251</v>
      </c>
      <c r="E5" s="128" t="s">
        <v>395</v>
      </c>
      <c r="F5" s="129"/>
      <c r="G5" s="130"/>
      <c r="H5" s="131" t="s">
        <v>256</v>
      </c>
    </row>
    <row r="6" spans="1:8" ht="33.75" customHeight="1">
      <c r="A6" s="105"/>
      <c r="B6" s="105"/>
      <c r="C6" s="120"/>
      <c r="D6" s="106"/>
      <c r="E6" s="121" t="s">
        <v>73</v>
      </c>
      <c r="F6" s="122" t="s">
        <v>396</v>
      </c>
      <c r="G6" s="123" t="s">
        <v>397</v>
      </c>
      <c r="H6" s="124"/>
    </row>
    <row r="7" spans="1:8" ht="19.5" customHeight="1">
      <c r="A7" s="108" t="s">
        <v>38</v>
      </c>
      <c r="B7" s="125" t="s">
        <v>58</v>
      </c>
      <c r="C7" s="110">
        <f>SUM(D7,F7:H7)</f>
        <v>99.16</v>
      </c>
      <c r="D7" s="126">
        <v>16</v>
      </c>
      <c r="E7" s="126">
        <f>SUM(F7:G7)</f>
        <v>71.05</v>
      </c>
      <c r="F7" s="126">
        <v>0</v>
      </c>
      <c r="G7" s="109">
        <v>71.05</v>
      </c>
      <c r="H7" s="127">
        <v>12.11</v>
      </c>
    </row>
    <row r="8" spans="1:8" ht="19.5" customHeight="1">
      <c r="A8" s="108" t="s">
        <v>38</v>
      </c>
      <c r="B8" s="125" t="s">
        <v>81</v>
      </c>
      <c r="C8" s="110">
        <f>SUM(D8,F8:H8)</f>
        <v>99.16</v>
      </c>
      <c r="D8" s="126">
        <v>16</v>
      </c>
      <c r="E8" s="126">
        <f>SUM(F8:G8)</f>
        <v>71.05</v>
      </c>
      <c r="F8" s="126">
        <v>0</v>
      </c>
      <c r="G8" s="109">
        <v>71.05</v>
      </c>
      <c r="H8" s="127">
        <v>12.11</v>
      </c>
    </row>
    <row r="9" spans="1:8" ht="19.5" customHeight="1">
      <c r="A9" s="108" t="s">
        <v>85</v>
      </c>
      <c r="B9" s="125" t="s">
        <v>82</v>
      </c>
      <c r="C9" s="110">
        <f>SUM(D9,F9:H9)</f>
        <v>93.63</v>
      </c>
      <c r="D9" s="126">
        <v>16</v>
      </c>
      <c r="E9" s="126">
        <f>SUM(F9:G9)</f>
        <v>66</v>
      </c>
      <c r="F9" s="126">
        <v>0</v>
      </c>
      <c r="G9" s="109">
        <v>66</v>
      </c>
      <c r="H9" s="127">
        <v>11.63</v>
      </c>
    </row>
    <row r="10" spans="1:8" ht="19.5" customHeight="1">
      <c r="A10" s="108" t="s">
        <v>105</v>
      </c>
      <c r="B10" s="125" t="s">
        <v>104</v>
      </c>
      <c r="C10" s="110">
        <f>SUM(D10,F10:H10)</f>
        <v>5.529999999999999</v>
      </c>
      <c r="D10" s="126">
        <v>0</v>
      </c>
      <c r="E10" s="126">
        <f>SUM(F10:G10)</f>
        <v>5.05</v>
      </c>
      <c r="F10" s="126">
        <v>0</v>
      </c>
      <c r="G10" s="109">
        <v>5.05</v>
      </c>
      <c r="H10" s="127">
        <v>0.48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87"/>
      <c r="B1" s="88"/>
      <c r="C1" s="88"/>
      <c r="D1" s="88"/>
      <c r="E1" s="88"/>
      <c r="F1" s="88"/>
      <c r="G1" s="88"/>
      <c r="H1" s="89" t="s">
        <v>398</v>
      </c>
    </row>
    <row r="2" spans="1:8" ht="19.5" customHeight="1">
      <c r="A2" s="90" t="s">
        <v>399</v>
      </c>
      <c r="B2" s="90"/>
      <c r="C2" s="90"/>
      <c r="D2" s="90"/>
      <c r="E2" s="90"/>
      <c r="F2" s="90"/>
      <c r="G2" s="90"/>
      <c r="H2" s="90"/>
    </row>
    <row r="3" spans="1:8" ht="19.5" customHeight="1">
      <c r="A3" s="91" t="s">
        <v>38</v>
      </c>
      <c r="B3" s="91"/>
      <c r="C3" s="91"/>
      <c r="D3" s="91"/>
      <c r="E3" s="91"/>
      <c r="F3" s="92"/>
      <c r="G3" s="92"/>
      <c r="H3" s="93" t="s">
        <v>5</v>
      </c>
    </row>
    <row r="4" spans="1:8" ht="19.5" customHeight="1">
      <c r="A4" s="94" t="s">
        <v>57</v>
      </c>
      <c r="B4" s="95"/>
      <c r="C4" s="95"/>
      <c r="D4" s="95"/>
      <c r="E4" s="96"/>
      <c r="F4" s="97" t="s">
        <v>400</v>
      </c>
      <c r="G4" s="98"/>
      <c r="H4" s="98"/>
    </row>
    <row r="5" spans="1:8" ht="19.5" customHeight="1">
      <c r="A5" s="94" t="s">
        <v>68</v>
      </c>
      <c r="B5" s="95"/>
      <c r="C5" s="96"/>
      <c r="D5" s="99" t="s">
        <v>69</v>
      </c>
      <c r="E5" s="100" t="s">
        <v>123</v>
      </c>
      <c r="F5" s="101" t="s">
        <v>58</v>
      </c>
      <c r="G5" s="101" t="s">
        <v>119</v>
      </c>
      <c r="H5" s="98" t="s">
        <v>120</v>
      </c>
    </row>
    <row r="6" spans="1:8" ht="19.5" customHeight="1">
      <c r="A6" s="102" t="s">
        <v>78</v>
      </c>
      <c r="B6" s="85" t="s">
        <v>79</v>
      </c>
      <c r="C6" s="103" t="s">
        <v>80</v>
      </c>
      <c r="D6" s="104"/>
      <c r="E6" s="105"/>
      <c r="F6" s="106"/>
      <c r="G6" s="106"/>
      <c r="H6" s="107"/>
    </row>
    <row r="7" spans="1:8" ht="19.5" customHeight="1">
      <c r="A7" s="108" t="s">
        <v>38</v>
      </c>
      <c r="B7" s="108" t="s">
        <v>38</v>
      </c>
      <c r="C7" s="108" t="s">
        <v>38</v>
      </c>
      <c r="D7" s="108" t="s">
        <v>38</v>
      </c>
      <c r="E7" s="108" t="s">
        <v>38</v>
      </c>
      <c r="F7" s="109">
        <f aca="true" t="shared" si="0" ref="F7:F16">SUM(G7:H7)</f>
        <v>0</v>
      </c>
      <c r="G7" s="110" t="s">
        <v>38</v>
      </c>
      <c r="H7" s="109" t="s">
        <v>38</v>
      </c>
    </row>
    <row r="8" spans="1:8" ht="19.5" customHeight="1">
      <c r="A8" s="108" t="s">
        <v>38</v>
      </c>
      <c r="B8" s="108" t="s">
        <v>38</v>
      </c>
      <c r="C8" s="108" t="s">
        <v>38</v>
      </c>
      <c r="D8" s="108" t="s">
        <v>38</v>
      </c>
      <c r="E8" s="108" t="s">
        <v>38</v>
      </c>
      <c r="F8" s="109">
        <f t="shared" si="0"/>
        <v>0</v>
      </c>
      <c r="G8" s="110" t="s">
        <v>38</v>
      </c>
      <c r="H8" s="109" t="s">
        <v>38</v>
      </c>
    </row>
    <row r="9" spans="1:8" ht="19.5" customHeight="1">
      <c r="A9" s="108" t="s">
        <v>38</v>
      </c>
      <c r="B9" s="108" t="s">
        <v>38</v>
      </c>
      <c r="C9" s="108" t="s">
        <v>38</v>
      </c>
      <c r="D9" s="108" t="s">
        <v>38</v>
      </c>
      <c r="E9" s="108" t="s">
        <v>38</v>
      </c>
      <c r="F9" s="109">
        <f t="shared" si="0"/>
        <v>0</v>
      </c>
      <c r="G9" s="110" t="s">
        <v>38</v>
      </c>
      <c r="H9" s="109" t="s">
        <v>38</v>
      </c>
    </row>
    <row r="10" spans="1:8" ht="19.5" customHeight="1">
      <c r="A10" s="108" t="s">
        <v>38</v>
      </c>
      <c r="B10" s="108" t="s">
        <v>38</v>
      </c>
      <c r="C10" s="108" t="s">
        <v>38</v>
      </c>
      <c r="D10" s="108" t="s">
        <v>38</v>
      </c>
      <c r="E10" s="108" t="s">
        <v>38</v>
      </c>
      <c r="F10" s="109">
        <f t="shared" si="0"/>
        <v>0</v>
      </c>
      <c r="G10" s="110" t="s">
        <v>38</v>
      </c>
      <c r="H10" s="109" t="s">
        <v>38</v>
      </c>
    </row>
    <row r="11" spans="1:8" ht="19.5" customHeight="1">
      <c r="A11" s="108" t="s">
        <v>38</v>
      </c>
      <c r="B11" s="108" t="s">
        <v>38</v>
      </c>
      <c r="C11" s="108" t="s">
        <v>38</v>
      </c>
      <c r="D11" s="108" t="s">
        <v>38</v>
      </c>
      <c r="E11" s="108" t="s">
        <v>38</v>
      </c>
      <c r="F11" s="109">
        <f t="shared" si="0"/>
        <v>0</v>
      </c>
      <c r="G11" s="110" t="s">
        <v>38</v>
      </c>
      <c r="H11" s="109" t="s">
        <v>38</v>
      </c>
    </row>
    <row r="12" spans="1:8" ht="19.5" customHeight="1">
      <c r="A12" s="108" t="s">
        <v>38</v>
      </c>
      <c r="B12" s="108" t="s">
        <v>38</v>
      </c>
      <c r="C12" s="108" t="s">
        <v>38</v>
      </c>
      <c r="D12" s="108" t="s">
        <v>38</v>
      </c>
      <c r="E12" s="108" t="s">
        <v>38</v>
      </c>
      <c r="F12" s="109">
        <f t="shared" si="0"/>
        <v>0</v>
      </c>
      <c r="G12" s="110" t="s">
        <v>38</v>
      </c>
      <c r="H12" s="109" t="s">
        <v>38</v>
      </c>
    </row>
    <row r="13" spans="1:8" ht="19.5" customHeight="1">
      <c r="A13" s="108" t="s">
        <v>38</v>
      </c>
      <c r="B13" s="108" t="s">
        <v>38</v>
      </c>
      <c r="C13" s="108" t="s">
        <v>38</v>
      </c>
      <c r="D13" s="108" t="s">
        <v>38</v>
      </c>
      <c r="E13" s="108" t="s">
        <v>38</v>
      </c>
      <c r="F13" s="109">
        <f t="shared" si="0"/>
        <v>0</v>
      </c>
      <c r="G13" s="110" t="s">
        <v>38</v>
      </c>
      <c r="H13" s="109" t="s">
        <v>38</v>
      </c>
    </row>
    <row r="14" spans="1:8" ht="19.5" customHeight="1">
      <c r="A14" s="108" t="s">
        <v>38</v>
      </c>
      <c r="B14" s="108" t="s">
        <v>38</v>
      </c>
      <c r="C14" s="108" t="s">
        <v>38</v>
      </c>
      <c r="D14" s="108" t="s">
        <v>38</v>
      </c>
      <c r="E14" s="108" t="s">
        <v>38</v>
      </c>
      <c r="F14" s="109">
        <f t="shared" si="0"/>
        <v>0</v>
      </c>
      <c r="G14" s="110" t="s">
        <v>38</v>
      </c>
      <c r="H14" s="109" t="s">
        <v>38</v>
      </c>
    </row>
    <row r="15" spans="1:8" ht="19.5" customHeight="1">
      <c r="A15" s="108" t="s">
        <v>38</v>
      </c>
      <c r="B15" s="108" t="s">
        <v>38</v>
      </c>
      <c r="C15" s="108" t="s">
        <v>38</v>
      </c>
      <c r="D15" s="108" t="s">
        <v>38</v>
      </c>
      <c r="E15" s="108" t="s">
        <v>38</v>
      </c>
      <c r="F15" s="109">
        <f t="shared" si="0"/>
        <v>0</v>
      </c>
      <c r="G15" s="110" t="s">
        <v>38</v>
      </c>
      <c r="H15" s="109" t="s">
        <v>38</v>
      </c>
    </row>
    <row r="16" spans="1:8" ht="19.5" customHeight="1">
      <c r="A16" s="108" t="s">
        <v>38</v>
      </c>
      <c r="B16" s="108" t="s">
        <v>38</v>
      </c>
      <c r="C16" s="108" t="s">
        <v>38</v>
      </c>
      <c r="D16" s="108" t="s">
        <v>38</v>
      </c>
      <c r="E16" s="108" t="s">
        <v>38</v>
      </c>
      <c r="F16" s="109">
        <f t="shared" si="0"/>
        <v>0</v>
      </c>
      <c r="G16" s="110" t="s">
        <v>38</v>
      </c>
      <c r="H16" s="109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1"/>
      <c r="B1" s="111"/>
      <c r="C1" s="111"/>
      <c r="D1" s="111"/>
      <c r="E1" s="112"/>
      <c r="F1" s="111"/>
      <c r="G1" s="111"/>
      <c r="H1" s="113" t="s">
        <v>401</v>
      </c>
    </row>
    <row r="2" spans="1:8" ht="25.5" customHeight="1">
      <c r="A2" s="90" t="s">
        <v>402</v>
      </c>
      <c r="B2" s="90"/>
      <c r="C2" s="90"/>
      <c r="D2" s="90"/>
      <c r="E2" s="90"/>
      <c r="F2" s="90"/>
      <c r="G2" s="90"/>
      <c r="H2" s="90"/>
    </row>
    <row r="3" spans="1:8" ht="19.5" customHeight="1">
      <c r="A3" s="92" t="s">
        <v>0</v>
      </c>
      <c r="B3" s="114"/>
      <c r="C3" s="114"/>
      <c r="D3" s="114"/>
      <c r="E3" s="114"/>
      <c r="F3" s="114"/>
      <c r="G3" s="114"/>
      <c r="H3" s="93" t="s">
        <v>5</v>
      </c>
    </row>
    <row r="4" spans="1:8" ht="19.5" customHeight="1">
      <c r="A4" s="115" t="s">
        <v>392</v>
      </c>
      <c r="B4" s="115" t="s">
        <v>393</v>
      </c>
      <c r="C4" s="98" t="s">
        <v>394</v>
      </c>
      <c r="D4" s="98"/>
      <c r="E4" s="98"/>
      <c r="F4" s="98"/>
      <c r="G4" s="98"/>
      <c r="H4" s="98"/>
    </row>
    <row r="5" spans="1:8" ht="19.5" customHeight="1">
      <c r="A5" s="115"/>
      <c r="B5" s="115"/>
      <c r="C5" s="116" t="s">
        <v>58</v>
      </c>
      <c r="D5" s="100" t="s">
        <v>251</v>
      </c>
      <c r="E5" s="117" t="s">
        <v>395</v>
      </c>
      <c r="F5" s="118"/>
      <c r="G5" s="118"/>
      <c r="H5" s="119" t="s">
        <v>256</v>
      </c>
    </row>
    <row r="6" spans="1:8" ht="33.75" customHeight="1">
      <c r="A6" s="105"/>
      <c r="B6" s="105"/>
      <c r="C6" s="120"/>
      <c r="D6" s="106"/>
      <c r="E6" s="121" t="s">
        <v>73</v>
      </c>
      <c r="F6" s="122" t="s">
        <v>396</v>
      </c>
      <c r="G6" s="123" t="s">
        <v>397</v>
      </c>
      <c r="H6" s="124"/>
    </row>
    <row r="7" spans="1:8" ht="19.5" customHeight="1">
      <c r="A7" s="108" t="s">
        <v>38</v>
      </c>
      <c r="B7" s="125" t="s">
        <v>38</v>
      </c>
      <c r="C7" s="110">
        <f aca="true" t="shared" si="0" ref="C7:C16">SUM(D7,F7:H7)</f>
        <v>0</v>
      </c>
      <c r="D7" s="126" t="s">
        <v>38</v>
      </c>
      <c r="E7" s="126">
        <f aca="true" t="shared" si="1" ref="E7:E16">SUM(F7:G7)</f>
        <v>0</v>
      </c>
      <c r="F7" s="126" t="s">
        <v>38</v>
      </c>
      <c r="G7" s="109" t="s">
        <v>38</v>
      </c>
      <c r="H7" s="127" t="s">
        <v>38</v>
      </c>
    </row>
    <row r="8" spans="1:8" ht="19.5" customHeight="1">
      <c r="A8" s="108" t="s">
        <v>38</v>
      </c>
      <c r="B8" s="125" t="s">
        <v>38</v>
      </c>
      <c r="C8" s="110">
        <f t="shared" si="0"/>
        <v>0</v>
      </c>
      <c r="D8" s="126" t="s">
        <v>38</v>
      </c>
      <c r="E8" s="126">
        <f t="shared" si="1"/>
        <v>0</v>
      </c>
      <c r="F8" s="126" t="s">
        <v>38</v>
      </c>
      <c r="G8" s="109" t="s">
        <v>38</v>
      </c>
      <c r="H8" s="127" t="s">
        <v>38</v>
      </c>
    </row>
    <row r="9" spans="1:8" ht="19.5" customHeight="1">
      <c r="A9" s="108" t="s">
        <v>38</v>
      </c>
      <c r="B9" s="125" t="s">
        <v>38</v>
      </c>
      <c r="C9" s="110">
        <f t="shared" si="0"/>
        <v>0</v>
      </c>
      <c r="D9" s="126" t="s">
        <v>38</v>
      </c>
      <c r="E9" s="126">
        <f t="shared" si="1"/>
        <v>0</v>
      </c>
      <c r="F9" s="126" t="s">
        <v>38</v>
      </c>
      <c r="G9" s="109" t="s">
        <v>38</v>
      </c>
      <c r="H9" s="127" t="s">
        <v>38</v>
      </c>
    </row>
    <row r="10" spans="1:8" ht="19.5" customHeight="1">
      <c r="A10" s="108" t="s">
        <v>38</v>
      </c>
      <c r="B10" s="125" t="s">
        <v>38</v>
      </c>
      <c r="C10" s="110">
        <f t="shared" si="0"/>
        <v>0</v>
      </c>
      <c r="D10" s="126" t="s">
        <v>38</v>
      </c>
      <c r="E10" s="126">
        <f t="shared" si="1"/>
        <v>0</v>
      </c>
      <c r="F10" s="126" t="s">
        <v>38</v>
      </c>
      <c r="G10" s="109" t="s">
        <v>38</v>
      </c>
      <c r="H10" s="127" t="s">
        <v>38</v>
      </c>
    </row>
    <row r="11" spans="1:8" ht="19.5" customHeight="1">
      <c r="A11" s="108" t="s">
        <v>38</v>
      </c>
      <c r="B11" s="125" t="s">
        <v>38</v>
      </c>
      <c r="C11" s="110">
        <f t="shared" si="0"/>
        <v>0</v>
      </c>
      <c r="D11" s="126" t="s">
        <v>38</v>
      </c>
      <c r="E11" s="126">
        <f t="shared" si="1"/>
        <v>0</v>
      </c>
      <c r="F11" s="126" t="s">
        <v>38</v>
      </c>
      <c r="G11" s="109" t="s">
        <v>38</v>
      </c>
      <c r="H11" s="127" t="s">
        <v>38</v>
      </c>
    </row>
    <row r="12" spans="1:8" ht="19.5" customHeight="1">
      <c r="A12" s="108" t="s">
        <v>38</v>
      </c>
      <c r="B12" s="125" t="s">
        <v>38</v>
      </c>
      <c r="C12" s="110">
        <f t="shared" si="0"/>
        <v>0</v>
      </c>
      <c r="D12" s="126" t="s">
        <v>38</v>
      </c>
      <c r="E12" s="126">
        <f t="shared" si="1"/>
        <v>0</v>
      </c>
      <c r="F12" s="126" t="s">
        <v>38</v>
      </c>
      <c r="G12" s="109" t="s">
        <v>38</v>
      </c>
      <c r="H12" s="127" t="s">
        <v>38</v>
      </c>
    </row>
    <row r="13" spans="1:8" ht="19.5" customHeight="1">
      <c r="A13" s="108" t="s">
        <v>38</v>
      </c>
      <c r="B13" s="125" t="s">
        <v>38</v>
      </c>
      <c r="C13" s="110">
        <f t="shared" si="0"/>
        <v>0</v>
      </c>
      <c r="D13" s="126" t="s">
        <v>38</v>
      </c>
      <c r="E13" s="126">
        <f t="shared" si="1"/>
        <v>0</v>
      </c>
      <c r="F13" s="126" t="s">
        <v>38</v>
      </c>
      <c r="G13" s="109" t="s">
        <v>38</v>
      </c>
      <c r="H13" s="127" t="s">
        <v>38</v>
      </c>
    </row>
    <row r="14" spans="1:8" ht="19.5" customHeight="1">
      <c r="A14" s="108" t="s">
        <v>38</v>
      </c>
      <c r="B14" s="125" t="s">
        <v>38</v>
      </c>
      <c r="C14" s="110">
        <f t="shared" si="0"/>
        <v>0</v>
      </c>
      <c r="D14" s="126" t="s">
        <v>38</v>
      </c>
      <c r="E14" s="126">
        <f t="shared" si="1"/>
        <v>0</v>
      </c>
      <c r="F14" s="126" t="s">
        <v>38</v>
      </c>
      <c r="G14" s="109" t="s">
        <v>38</v>
      </c>
      <c r="H14" s="127" t="s">
        <v>38</v>
      </c>
    </row>
    <row r="15" spans="1:8" ht="19.5" customHeight="1">
      <c r="A15" s="108" t="s">
        <v>38</v>
      </c>
      <c r="B15" s="125" t="s">
        <v>38</v>
      </c>
      <c r="C15" s="110">
        <f t="shared" si="0"/>
        <v>0</v>
      </c>
      <c r="D15" s="126" t="s">
        <v>38</v>
      </c>
      <c r="E15" s="126">
        <f t="shared" si="1"/>
        <v>0</v>
      </c>
      <c r="F15" s="126" t="s">
        <v>38</v>
      </c>
      <c r="G15" s="109" t="s">
        <v>38</v>
      </c>
      <c r="H15" s="127" t="s">
        <v>38</v>
      </c>
    </row>
    <row r="16" spans="1:8" ht="19.5" customHeight="1">
      <c r="A16" s="108" t="s">
        <v>38</v>
      </c>
      <c r="B16" s="125" t="s">
        <v>38</v>
      </c>
      <c r="C16" s="110">
        <f t="shared" si="0"/>
        <v>0</v>
      </c>
      <c r="D16" s="126" t="s">
        <v>38</v>
      </c>
      <c r="E16" s="126">
        <f t="shared" si="1"/>
        <v>0</v>
      </c>
      <c r="F16" s="126" t="s">
        <v>38</v>
      </c>
      <c r="G16" s="109" t="s">
        <v>38</v>
      </c>
      <c r="H16" s="127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87"/>
      <c r="B1" s="88"/>
      <c r="C1" s="88"/>
      <c r="D1" s="88"/>
      <c r="E1" s="88"/>
      <c r="F1" s="88"/>
      <c r="G1" s="88"/>
      <c r="H1" s="89" t="s">
        <v>403</v>
      </c>
    </row>
    <row r="2" spans="1:8" ht="19.5" customHeight="1">
      <c r="A2" s="90" t="s">
        <v>404</v>
      </c>
      <c r="B2" s="90"/>
      <c r="C2" s="90"/>
      <c r="D2" s="90"/>
      <c r="E2" s="90"/>
      <c r="F2" s="90"/>
      <c r="G2" s="90"/>
      <c r="H2" s="90"/>
    </row>
    <row r="3" spans="1:8" ht="19.5" customHeight="1">
      <c r="A3" s="91" t="s">
        <v>38</v>
      </c>
      <c r="B3" s="91"/>
      <c r="C3" s="91"/>
      <c r="D3" s="91"/>
      <c r="E3" s="91"/>
      <c r="F3" s="92"/>
      <c r="G3" s="92"/>
      <c r="H3" s="93" t="s">
        <v>5</v>
      </c>
    </row>
    <row r="4" spans="1:8" ht="19.5" customHeight="1">
      <c r="A4" s="94" t="s">
        <v>57</v>
      </c>
      <c r="B4" s="95"/>
      <c r="C4" s="95"/>
      <c r="D4" s="95"/>
      <c r="E4" s="96"/>
      <c r="F4" s="97" t="s">
        <v>405</v>
      </c>
      <c r="G4" s="98"/>
      <c r="H4" s="98"/>
    </row>
    <row r="5" spans="1:8" ht="19.5" customHeight="1">
      <c r="A5" s="94" t="s">
        <v>68</v>
      </c>
      <c r="B5" s="95"/>
      <c r="C5" s="96"/>
      <c r="D5" s="99" t="s">
        <v>69</v>
      </c>
      <c r="E5" s="100" t="s">
        <v>123</v>
      </c>
      <c r="F5" s="101" t="s">
        <v>58</v>
      </c>
      <c r="G5" s="101" t="s">
        <v>119</v>
      </c>
      <c r="H5" s="98" t="s">
        <v>120</v>
      </c>
    </row>
    <row r="6" spans="1:8" ht="19.5" customHeight="1">
      <c r="A6" s="102" t="s">
        <v>78</v>
      </c>
      <c r="B6" s="85" t="s">
        <v>79</v>
      </c>
      <c r="C6" s="103" t="s">
        <v>80</v>
      </c>
      <c r="D6" s="104"/>
      <c r="E6" s="105"/>
      <c r="F6" s="106"/>
      <c r="G6" s="106"/>
      <c r="H6" s="107"/>
    </row>
    <row r="7" spans="1:8" ht="19.5" customHeight="1">
      <c r="A7" s="108" t="s">
        <v>38</v>
      </c>
      <c r="B7" s="108" t="s">
        <v>38</v>
      </c>
      <c r="C7" s="108" t="s">
        <v>38</v>
      </c>
      <c r="D7" s="108" t="s">
        <v>38</v>
      </c>
      <c r="E7" s="108" t="s">
        <v>38</v>
      </c>
      <c r="F7" s="109">
        <f aca="true" t="shared" si="0" ref="F7:F16">SUM(G7:H7)</f>
        <v>0</v>
      </c>
      <c r="G7" s="110" t="s">
        <v>38</v>
      </c>
      <c r="H7" s="109" t="s">
        <v>38</v>
      </c>
    </row>
    <row r="8" spans="1:8" ht="19.5" customHeight="1">
      <c r="A8" s="108" t="s">
        <v>38</v>
      </c>
      <c r="B8" s="108" t="s">
        <v>38</v>
      </c>
      <c r="C8" s="108" t="s">
        <v>38</v>
      </c>
      <c r="D8" s="108" t="s">
        <v>38</v>
      </c>
      <c r="E8" s="108" t="s">
        <v>38</v>
      </c>
      <c r="F8" s="109">
        <f t="shared" si="0"/>
        <v>0</v>
      </c>
      <c r="G8" s="110" t="s">
        <v>38</v>
      </c>
      <c r="H8" s="109" t="s">
        <v>38</v>
      </c>
    </row>
    <row r="9" spans="1:8" ht="19.5" customHeight="1">
      <c r="A9" s="108" t="s">
        <v>38</v>
      </c>
      <c r="B9" s="108" t="s">
        <v>38</v>
      </c>
      <c r="C9" s="108" t="s">
        <v>38</v>
      </c>
      <c r="D9" s="108" t="s">
        <v>38</v>
      </c>
      <c r="E9" s="108" t="s">
        <v>38</v>
      </c>
      <c r="F9" s="109">
        <f t="shared" si="0"/>
        <v>0</v>
      </c>
      <c r="G9" s="110" t="s">
        <v>38</v>
      </c>
      <c r="H9" s="109" t="s">
        <v>38</v>
      </c>
    </row>
    <row r="10" spans="1:8" ht="19.5" customHeight="1">
      <c r="A10" s="108" t="s">
        <v>38</v>
      </c>
      <c r="B10" s="108" t="s">
        <v>38</v>
      </c>
      <c r="C10" s="108" t="s">
        <v>38</v>
      </c>
      <c r="D10" s="108" t="s">
        <v>38</v>
      </c>
      <c r="E10" s="108" t="s">
        <v>38</v>
      </c>
      <c r="F10" s="109">
        <f t="shared" si="0"/>
        <v>0</v>
      </c>
      <c r="G10" s="110" t="s">
        <v>38</v>
      </c>
      <c r="H10" s="109" t="s">
        <v>38</v>
      </c>
    </row>
    <row r="11" spans="1:8" ht="19.5" customHeight="1">
      <c r="A11" s="108" t="s">
        <v>38</v>
      </c>
      <c r="B11" s="108" t="s">
        <v>38</v>
      </c>
      <c r="C11" s="108" t="s">
        <v>38</v>
      </c>
      <c r="D11" s="108" t="s">
        <v>38</v>
      </c>
      <c r="E11" s="108" t="s">
        <v>38</v>
      </c>
      <c r="F11" s="109">
        <f t="shared" si="0"/>
        <v>0</v>
      </c>
      <c r="G11" s="110" t="s">
        <v>38</v>
      </c>
      <c r="H11" s="109" t="s">
        <v>38</v>
      </c>
    </row>
    <row r="12" spans="1:8" ht="19.5" customHeight="1">
      <c r="A12" s="108" t="s">
        <v>38</v>
      </c>
      <c r="B12" s="108" t="s">
        <v>38</v>
      </c>
      <c r="C12" s="108" t="s">
        <v>38</v>
      </c>
      <c r="D12" s="108" t="s">
        <v>38</v>
      </c>
      <c r="E12" s="108" t="s">
        <v>38</v>
      </c>
      <c r="F12" s="109">
        <f t="shared" si="0"/>
        <v>0</v>
      </c>
      <c r="G12" s="110" t="s">
        <v>38</v>
      </c>
      <c r="H12" s="109" t="s">
        <v>38</v>
      </c>
    </row>
    <row r="13" spans="1:8" ht="19.5" customHeight="1">
      <c r="A13" s="108" t="s">
        <v>38</v>
      </c>
      <c r="B13" s="108" t="s">
        <v>38</v>
      </c>
      <c r="C13" s="108" t="s">
        <v>38</v>
      </c>
      <c r="D13" s="108" t="s">
        <v>38</v>
      </c>
      <c r="E13" s="108" t="s">
        <v>38</v>
      </c>
      <c r="F13" s="109">
        <f t="shared" si="0"/>
        <v>0</v>
      </c>
      <c r="G13" s="110" t="s">
        <v>38</v>
      </c>
      <c r="H13" s="109" t="s">
        <v>38</v>
      </c>
    </row>
    <row r="14" spans="1:8" ht="19.5" customHeight="1">
      <c r="A14" s="108" t="s">
        <v>38</v>
      </c>
      <c r="B14" s="108" t="s">
        <v>38</v>
      </c>
      <c r="C14" s="108" t="s">
        <v>38</v>
      </c>
      <c r="D14" s="108" t="s">
        <v>38</v>
      </c>
      <c r="E14" s="108" t="s">
        <v>38</v>
      </c>
      <c r="F14" s="109">
        <f t="shared" si="0"/>
        <v>0</v>
      </c>
      <c r="G14" s="110" t="s">
        <v>38</v>
      </c>
      <c r="H14" s="109" t="s">
        <v>38</v>
      </c>
    </row>
    <row r="15" spans="1:8" ht="19.5" customHeight="1">
      <c r="A15" s="108" t="s">
        <v>38</v>
      </c>
      <c r="B15" s="108" t="s">
        <v>38</v>
      </c>
      <c r="C15" s="108" t="s">
        <v>38</v>
      </c>
      <c r="D15" s="108" t="s">
        <v>38</v>
      </c>
      <c r="E15" s="108" t="s">
        <v>38</v>
      </c>
      <c r="F15" s="109">
        <f t="shared" si="0"/>
        <v>0</v>
      </c>
      <c r="G15" s="110" t="s">
        <v>38</v>
      </c>
      <c r="H15" s="109" t="s">
        <v>38</v>
      </c>
    </row>
    <row r="16" spans="1:8" ht="19.5" customHeight="1">
      <c r="A16" s="108" t="s">
        <v>38</v>
      </c>
      <c r="B16" s="108" t="s">
        <v>38</v>
      </c>
      <c r="C16" s="108" t="s">
        <v>38</v>
      </c>
      <c r="D16" s="108" t="s">
        <v>38</v>
      </c>
      <c r="E16" s="108" t="s">
        <v>38</v>
      </c>
      <c r="F16" s="109">
        <f t="shared" si="0"/>
        <v>0</v>
      </c>
      <c r="G16" s="110" t="s">
        <v>38</v>
      </c>
      <c r="H16" s="109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H13" sqref="H13"/>
    </sheetView>
  </sheetViews>
  <sheetFormatPr defaultColWidth="9.33203125" defaultRowHeight="11.25"/>
  <cols>
    <col min="1" max="1" width="5" style="40" customWidth="1"/>
    <col min="2" max="2" width="7.83203125" style="40" customWidth="1"/>
    <col min="3" max="3" width="15.33203125" style="40" customWidth="1"/>
    <col min="4" max="4" width="11.33203125" style="40" customWidth="1"/>
    <col min="5" max="5" width="10.5" style="40" customWidth="1"/>
    <col min="6" max="6" width="10" style="40" customWidth="1"/>
    <col min="7" max="7" width="40.66015625" style="40" customWidth="1"/>
    <col min="8" max="8" width="23.33203125" style="40" customWidth="1"/>
    <col min="9" max="9" width="35" style="40" customWidth="1"/>
    <col min="10" max="10" width="15.83203125" style="40" customWidth="1"/>
    <col min="11" max="11" width="23.83203125" style="40" customWidth="1"/>
    <col min="12" max="12" width="10" style="40" customWidth="1"/>
    <col min="13" max="13" width="11.5" style="40" customWidth="1"/>
    <col min="14" max="16384" width="9.33203125" style="40" customWidth="1"/>
  </cols>
  <sheetData>
    <row r="1" ht="14.25">
      <c r="M1" s="76" t="s">
        <v>406</v>
      </c>
    </row>
    <row r="2" spans="1:13" ht="20.25">
      <c r="A2" s="41" t="s">
        <v>407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3.5">
      <c r="A3" s="42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8" customFormat="1" ht="12">
      <c r="A4" s="43" t="s">
        <v>408</v>
      </c>
      <c r="B4" s="43" t="s">
        <v>408</v>
      </c>
      <c r="C4" s="43" t="s">
        <v>408</v>
      </c>
      <c r="D4" s="43" t="s">
        <v>409</v>
      </c>
      <c r="E4" s="43" t="s">
        <v>409</v>
      </c>
      <c r="F4" s="43" t="s">
        <v>409</v>
      </c>
      <c r="G4" s="43" t="s">
        <v>410</v>
      </c>
      <c r="H4" s="43" t="s">
        <v>411</v>
      </c>
      <c r="I4" s="43" t="s">
        <v>411</v>
      </c>
      <c r="J4" s="43" t="s">
        <v>411</v>
      </c>
      <c r="K4" s="43" t="s">
        <v>411</v>
      </c>
      <c r="L4" s="43" t="s">
        <v>411</v>
      </c>
      <c r="M4" s="43" t="s">
        <v>411</v>
      </c>
    </row>
    <row r="5" spans="1:13" s="38" customFormat="1" ht="12">
      <c r="A5" s="43" t="s">
        <v>408</v>
      </c>
      <c r="B5" s="43" t="s">
        <v>408</v>
      </c>
      <c r="C5" s="43" t="s">
        <v>408</v>
      </c>
      <c r="D5" s="43" t="s">
        <v>409</v>
      </c>
      <c r="E5" s="43" t="s">
        <v>409</v>
      </c>
      <c r="F5" s="43" t="s">
        <v>409</v>
      </c>
      <c r="G5" s="43" t="s">
        <v>410</v>
      </c>
      <c r="H5" s="43" t="s">
        <v>412</v>
      </c>
      <c r="I5" s="43" t="s">
        <v>412</v>
      </c>
      <c r="J5" s="43" t="s">
        <v>413</v>
      </c>
      <c r="K5" s="43" t="s">
        <v>413</v>
      </c>
      <c r="L5" s="43" t="s">
        <v>414</v>
      </c>
      <c r="M5" s="43" t="s">
        <v>414</v>
      </c>
    </row>
    <row r="6" spans="1:13" s="38" customFormat="1" ht="12">
      <c r="A6" s="44"/>
      <c r="B6" s="44"/>
      <c r="C6" s="44"/>
      <c r="D6" s="43" t="s">
        <v>415</v>
      </c>
      <c r="E6" s="43" t="s">
        <v>416</v>
      </c>
      <c r="F6" s="43" t="s">
        <v>417</v>
      </c>
      <c r="G6" s="44"/>
      <c r="H6" s="44" t="s">
        <v>418</v>
      </c>
      <c r="I6" s="44" t="s">
        <v>419</v>
      </c>
      <c r="J6" s="44" t="s">
        <v>418</v>
      </c>
      <c r="K6" s="44" t="s">
        <v>419</v>
      </c>
      <c r="L6" s="44" t="s">
        <v>418</v>
      </c>
      <c r="M6" s="44" t="s">
        <v>419</v>
      </c>
    </row>
    <row r="7" spans="1:13" s="39" customFormat="1" ht="34.5" customHeight="1">
      <c r="A7" s="45" t="s">
        <v>0</v>
      </c>
      <c r="B7" s="45"/>
      <c r="C7" s="45"/>
      <c r="D7" s="46">
        <v>1440.74</v>
      </c>
      <c r="E7" s="46">
        <v>1440.74</v>
      </c>
      <c r="F7" s="46">
        <v>0</v>
      </c>
      <c r="G7" s="47"/>
      <c r="H7" s="43"/>
      <c r="I7" s="43"/>
      <c r="J7" s="43"/>
      <c r="K7" s="43"/>
      <c r="L7" s="43"/>
      <c r="M7" s="43"/>
    </row>
    <row r="8" spans="1:13" s="39" customFormat="1" ht="31.5" customHeight="1">
      <c r="A8" s="48"/>
      <c r="B8" s="49" t="s">
        <v>0</v>
      </c>
      <c r="C8" s="50"/>
      <c r="D8" s="46">
        <v>968.27</v>
      </c>
      <c r="E8" s="46">
        <v>968.27</v>
      </c>
      <c r="F8" s="46">
        <v>0</v>
      </c>
      <c r="G8" s="47"/>
      <c r="H8" s="47"/>
      <c r="I8" s="46"/>
      <c r="J8" s="46"/>
      <c r="K8" s="46"/>
      <c r="L8" s="46"/>
      <c r="M8" s="46"/>
    </row>
    <row r="9" spans="1:13" s="39" customFormat="1" ht="112.5" customHeight="1">
      <c r="A9" s="51" t="s">
        <v>420</v>
      </c>
      <c r="B9" s="52"/>
      <c r="C9" s="53"/>
      <c r="D9" s="54">
        <v>352.47</v>
      </c>
      <c r="E9" s="54">
        <v>352.47</v>
      </c>
      <c r="F9" s="54">
        <v>0</v>
      </c>
      <c r="G9" s="55" t="s">
        <v>421</v>
      </c>
      <c r="H9" s="47" t="s">
        <v>422</v>
      </c>
      <c r="I9" s="45" t="s">
        <v>423</v>
      </c>
      <c r="J9" s="54"/>
      <c r="K9" s="77"/>
      <c r="L9" s="54" t="s">
        <v>424</v>
      </c>
      <c r="M9" s="77" t="s">
        <v>425</v>
      </c>
    </row>
    <row r="10" spans="1:13" s="39" customFormat="1" ht="27" customHeight="1">
      <c r="A10" s="56"/>
      <c r="B10" s="57"/>
      <c r="C10" s="58"/>
      <c r="D10" s="59"/>
      <c r="E10" s="59"/>
      <c r="F10" s="59"/>
      <c r="G10" s="60"/>
      <c r="H10" s="47" t="s">
        <v>426</v>
      </c>
      <c r="I10" s="45" t="s">
        <v>427</v>
      </c>
      <c r="J10" s="78"/>
      <c r="K10" s="79"/>
      <c r="L10" s="78"/>
      <c r="M10" s="79"/>
    </row>
    <row r="11" spans="1:13" s="39" customFormat="1" ht="50.25" customHeight="1">
      <c r="A11" s="51" t="s">
        <v>428</v>
      </c>
      <c r="B11" s="52"/>
      <c r="C11" s="53"/>
      <c r="D11" s="54">
        <v>197.8</v>
      </c>
      <c r="E11" s="54">
        <v>197.8</v>
      </c>
      <c r="F11" s="54">
        <v>0</v>
      </c>
      <c r="G11" s="55" t="s">
        <v>429</v>
      </c>
      <c r="H11" s="47" t="s">
        <v>430</v>
      </c>
      <c r="I11" s="45" t="s">
        <v>431</v>
      </c>
      <c r="J11" s="46" t="s">
        <v>432</v>
      </c>
      <c r="K11" s="80" t="s">
        <v>433</v>
      </c>
      <c r="L11" s="46"/>
      <c r="M11" s="80"/>
    </row>
    <row r="12" spans="1:13" s="39" customFormat="1" ht="69.75" customHeight="1">
      <c r="A12" s="61"/>
      <c r="B12" s="62"/>
      <c r="C12" s="63"/>
      <c r="D12" s="59"/>
      <c r="E12" s="59"/>
      <c r="F12" s="59"/>
      <c r="G12" s="60"/>
      <c r="H12" s="47" t="s">
        <v>434</v>
      </c>
      <c r="I12" s="45" t="s">
        <v>435</v>
      </c>
      <c r="J12" s="54" t="s">
        <v>436</v>
      </c>
      <c r="K12" s="77" t="s">
        <v>437</v>
      </c>
      <c r="L12" s="54" t="s">
        <v>438</v>
      </c>
      <c r="M12" s="77" t="s">
        <v>439</v>
      </c>
    </row>
    <row r="13" spans="1:13" s="39" customFormat="1" ht="42" customHeight="1">
      <c r="A13" s="61"/>
      <c r="B13" s="62"/>
      <c r="C13" s="63"/>
      <c r="D13" s="59"/>
      <c r="E13" s="59"/>
      <c r="F13" s="59"/>
      <c r="G13" s="60"/>
      <c r="H13" s="47" t="s">
        <v>440</v>
      </c>
      <c r="I13" s="45" t="s">
        <v>441</v>
      </c>
      <c r="J13" s="59"/>
      <c r="K13" s="81"/>
      <c r="L13" s="59"/>
      <c r="M13" s="81"/>
    </row>
    <row r="14" spans="1:13" s="39" customFormat="1" ht="60.75" customHeight="1">
      <c r="A14" s="61"/>
      <c r="B14" s="62"/>
      <c r="C14" s="63"/>
      <c r="D14" s="59"/>
      <c r="E14" s="59"/>
      <c r="F14" s="59"/>
      <c r="G14" s="60"/>
      <c r="H14" s="64" t="s">
        <v>442</v>
      </c>
      <c r="I14" s="55" t="s">
        <v>443</v>
      </c>
      <c r="J14" s="59"/>
      <c r="K14" s="81"/>
      <c r="L14" s="59"/>
      <c r="M14" s="81"/>
    </row>
    <row r="15" spans="1:13" s="39" customFormat="1" ht="59.25" customHeight="1">
      <c r="A15" s="65" t="s">
        <v>444</v>
      </c>
      <c r="B15" s="65"/>
      <c r="C15" s="65"/>
      <c r="D15" s="66">
        <v>418</v>
      </c>
      <c r="E15" s="66">
        <v>418</v>
      </c>
      <c r="F15" s="66">
        <v>0</v>
      </c>
      <c r="G15" s="67" t="s">
        <v>445</v>
      </c>
      <c r="H15" s="68" t="s">
        <v>446</v>
      </c>
      <c r="I15" s="67" t="s">
        <v>447</v>
      </c>
      <c r="J15" s="66"/>
      <c r="K15" s="65"/>
      <c r="L15" s="66" t="s">
        <v>424</v>
      </c>
      <c r="M15" s="65" t="s">
        <v>448</v>
      </c>
    </row>
    <row r="16" spans="1:13" s="39" customFormat="1" ht="21" customHeight="1">
      <c r="A16" s="65"/>
      <c r="B16" s="65"/>
      <c r="C16" s="65"/>
      <c r="D16" s="66"/>
      <c r="E16" s="66"/>
      <c r="F16" s="66"/>
      <c r="G16" s="67"/>
      <c r="H16" s="68" t="s">
        <v>440</v>
      </c>
      <c r="I16" s="82">
        <v>44166</v>
      </c>
      <c r="J16" s="66"/>
      <c r="K16" s="65"/>
      <c r="L16" s="66"/>
      <c r="M16" s="65"/>
    </row>
    <row r="17" spans="1:13" s="39" customFormat="1" ht="61.5" customHeight="1">
      <c r="A17" s="65"/>
      <c r="B17" s="65"/>
      <c r="C17" s="65"/>
      <c r="D17" s="66"/>
      <c r="E17" s="66"/>
      <c r="F17" s="66"/>
      <c r="G17" s="67"/>
      <c r="H17" s="68" t="s">
        <v>449</v>
      </c>
      <c r="I17" s="67" t="s">
        <v>450</v>
      </c>
      <c r="J17" s="66"/>
      <c r="K17" s="65"/>
      <c r="L17" s="66"/>
      <c r="M17" s="65"/>
    </row>
    <row r="18" spans="1:13" s="38" customFormat="1" ht="14.25" customHeight="1">
      <c r="A18" s="69"/>
      <c r="B18" s="70" t="s">
        <v>451</v>
      </c>
      <c r="C18" s="71"/>
      <c r="D18" s="72">
        <v>472.47</v>
      </c>
      <c r="E18" s="72">
        <v>472.47</v>
      </c>
      <c r="F18" s="66">
        <v>0</v>
      </c>
      <c r="G18" s="68"/>
      <c r="H18" s="68"/>
      <c r="I18" s="68"/>
      <c r="J18" s="68"/>
      <c r="K18" s="83"/>
      <c r="L18" s="83"/>
      <c r="M18" s="83"/>
    </row>
    <row r="19" spans="1:13" s="38" customFormat="1" ht="34.5" customHeight="1">
      <c r="A19" s="73" t="s">
        <v>452</v>
      </c>
      <c r="B19" s="73"/>
      <c r="C19" s="73"/>
      <c r="D19" s="66">
        <v>286.47</v>
      </c>
      <c r="E19" s="66">
        <v>286.47</v>
      </c>
      <c r="F19" s="66">
        <v>0</v>
      </c>
      <c r="G19" s="68" t="s">
        <v>453</v>
      </c>
      <c r="H19" s="68" t="s">
        <v>454</v>
      </c>
      <c r="I19" s="68" t="s">
        <v>455</v>
      </c>
      <c r="J19" s="75" t="s">
        <v>456</v>
      </c>
      <c r="K19" s="75" t="s">
        <v>457</v>
      </c>
      <c r="L19" s="75"/>
      <c r="M19" s="75"/>
    </row>
    <row r="20" spans="1:13" s="38" customFormat="1" ht="34.5" customHeight="1">
      <c r="A20" s="73"/>
      <c r="B20" s="73"/>
      <c r="C20" s="73"/>
      <c r="D20" s="66"/>
      <c r="E20" s="66"/>
      <c r="F20" s="66"/>
      <c r="G20" s="68"/>
      <c r="H20" s="68" t="s">
        <v>458</v>
      </c>
      <c r="I20" s="68" t="s">
        <v>459</v>
      </c>
      <c r="J20" s="75" t="s">
        <v>460</v>
      </c>
      <c r="K20" s="75" t="s">
        <v>461</v>
      </c>
      <c r="L20" s="75"/>
      <c r="M20" s="75"/>
    </row>
    <row r="21" spans="1:13" s="38" customFormat="1" ht="34.5" customHeight="1">
      <c r="A21" s="73"/>
      <c r="B21" s="73"/>
      <c r="C21" s="73"/>
      <c r="D21" s="66"/>
      <c r="E21" s="66"/>
      <c r="F21" s="66"/>
      <c r="G21" s="68"/>
      <c r="H21" s="68" t="s">
        <v>462</v>
      </c>
      <c r="I21" s="68" t="s">
        <v>463</v>
      </c>
      <c r="J21" s="75"/>
      <c r="K21" s="75"/>
      <c r="L21" s="75"/>
      <c r="M21" s="75"/>
    </row>
    <row r="22" spans="1:13" s="38" customFormat="1" ht="34.5" customHeight="1">
      <c r="A22" s="73"/>
      <c r="B22" s="73"/>
      <c r="C22" s="73"/>
      <c r="D22" s="66"/>
      <c r="E22" s="66"/>
      <c r="F22" s="66"/>
      <c r="G22" s="68"/>
      <c r="H22" s="68" t="s">
        <v>464</v>
      </c>
      <c r="I22" s="68" t="s">
        <v>465</v>
      </c>
      <c r="J22" s="75"/>
      <c r="K22" s="75"/>
      <c r="L22" s="75"/>
      <c r="M22" s="75"/>
    </row>
    <row r="23" spans="1:13" s="38" customFormat="1" ht="34.5" customHeight="1">
      <c r="A23" s="73"/>
      <c r="B23" s="73"/>
      <c r="C23" s="73"/>
      <c r="D23" s="66"/>
      <c r="E23" s="66"/>
      <c r="F23" s="66"/>
      <c r="G23" s="68"/>
      <c r="H23" s="68" t="s">
        <v>466</v>
      </c>
      <c r="I23" s="68" t="s">
        <v>467</v>
      </c>
      <c r="J23" s="75"/>
      <c r="K23" s="75"/>
      <c r="L23" s="75"/>
      <c r="M23" s="75"/>
    </row>
    <row r="24" spans="1:13" s="38" customFormat="1" ht="34.5" customHeight="1">
      <c r="A24" s="73"/>
      <c r="B24" s="73"/>
      <c r="C24" s="73"/>
      <c r="D24" s="66"/>
      <c r="E24" s="66"/>
      <c r="F24" s="66"/>
      <c r="G24" s="68"/>
      <c r="H24" s="68" t="s">
        <v>468</v>
      </c>
      <c r="I24" s="68" t="s">
        <v>469</v>
      </c>
      <c r="J24" s="75"/>
      <c r="K24" s="75"/>
      <c r="L24" s="75"/>
      <c r="M24" s="75"/>
    </row>
    <row r="25" spans="1:13" s="38" customFormat="1" ht="38.25" customHeight="1">
      <c r="A25" s="73" t="s">
        <v>470</v>
      </c>
      <c r="B25" s="73"/>
      <c r="C25" s="73"/>
      <c r="D25" s="74">
        <v>186</v>
      </c>
      <c r="E25" s="74">
        <v>186</v>
      </c>
      <c r="F25" s="66">
        <v>0</v>
      </c>
      <c r="G25" s="66" t="s">
        <v>471</v>
      </c>
      <c r="H25" s="75" t="s">
        <v>472</v>
      </c>
      <c r="I25" s="84" t="s">
        <v>473</v>
      </c>
      <c r="J25" s="75" t="s">
        <v>474</v>
      </c>
      <c r="K25" s="83" t="s">
        <v>475</v>
      </c>
      <c r="L25" s="66"/>
      <c r="M25" s="72"/>
    </row>
    <row r="26" spans="1:13" s="38" customFormat="1" ht="38.25" customHeight="1">
      <c r="A26" s="73"/>
      <c r="B26" s="73"/>
      <c r="C26" s="73"/>
      <c r="D26" s="74"/>
      <c r="E26" s="74"/>
      <c r="F26" s="66"/>
      <c r="G26" s="66"/>
      <c r="H26" s="75" t="s">
        <v>476</v>
      </c>
      <c r="I26" s="84" t="s">
        <v>477</v>
      </c>
      <c r="J26" s="75" t="s">
        <v>478</v>
      </c>
      <c r="K26" s="66" t="s">
        <v>479</v>
      </c>
      <c r="L26" s="66"/>
      <c r="M26" s="85"/>
    </row>
    <row r="27" spans="1:13" s="38" customFormat="1" ht="38.25" customHeight="1">
      <c r="A27" s="73"/>
      <c r="B27" s="73"/>
      <c r="C27" s="73"/>
      <c r="D27" s="74"/>
      <c r="E27" s="74"/>
      <c r="F27" s="66"/>
      <c r="G27" s="66"/>
      <c r="H27" s="75" t="s">
        <v>480</v>
      </c>
      <c r="I27" s="84" t="s">
        <v>481</v>
      </c>
      <c r="J27" s="75"/>
      <c r="K27" s="66"/>
      <c r="L27" s="66"/>
      <c r="M27" s="85"/>
    </row>
    <row r="28" spans="1:13" s="38" customFormat="1" ht="38.25" customHeight="1">
      <c r="A28" s="73"/>
      <c r="B28" s="73"/>
      <c r="C28" s="73"/>
      <c r="D28" s="74"/>
      <c r="E28" s="74"/>
      <c r="F28" s="66"/>
      <c r="G28" s="66"/>
      <c r="H28" s="75" t="s">
        <v>482</v>
      </c>
      <c r="I28" s="84" t="s">
        <v>483</v>
      </c>
      <c r="J28" s="75" t="s">
        <v>484</v>
      </c>
      <c r="K28" s="66" t="s">
        <v>485</v>
      </c>
      <c r="L28" s="66"/>
      <c r="M28" s="85"/>
    </row>
    <row r="29" spans="1:13" s="38" customFormat="1" ht="38.25" customHeight="1">
      <c r="A29" s="73"/>
      <c r="B29" s="73"/>
      <c r="C29" s="73"/>
      <c r="D29" s="74"/>
      <c r="E29" s="74"/>
      <c r="F29" s="66"/>
      <c r="G29" s="66"/>
      <c r="H29" s="75" t="s">
        <v>486</v>
      </c>
      <c r="I29" s="84" t="s">
        <v>487</v>
      </c>
      <c r="J29" s="75"/>
      <c r="K29" s="66"/>
      <c r="L29" s="66"/>
      <c r="M29" s="86"/>
    </row>
  </sheetData>
  <sheetProtection/>
  <mergeCells count="60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B18:C18"/>
    <mergeCell ref="D9:D10"/>
    <mergeCell ref="D11:D14"/>
    <mergeCell ref="D15:D17"/>
    <mergeCell ref="D19:D24"/>
    <mergeCell ref="D25:D29"/>
    <mergeCell ref="E9:E10"/>
    <mergeCell ref="E11:E14"/>
    <mergeCell ref="E15:E17"/>
    <mergeCell ref="E19:E24"/>
    <mergeCell ref="E25:E29"/>
    <mergeCell ref="F9:F10"/>
    <mergeCell ref="F11:F14"/>
    <mergeCell ref="F15:F17"/>
    <mergeCell ref="F19:F24"/>
    <mergeCell ref="F25:F29"/>
    <mergeCell ref="G4:G5"/>
    <mergeCell ref="G9:G10"/>
    <mergeCell ref="G11:G14"/>
    <mergeCell ref="G15:G17"/>
    <mergeCell ref="G19:G24"/>
    <mergeCell ref="G25:G29"/>
    <mergeCell ref="J9:J10"/>
    <mergeCell ref="J12:J14"/>
    <mergeCell ref="J15:J17"/>
    <mergeCell ref="J20:J24"/>
    <mergeCell ref="J26:J27"/>
    <mergeCell ref="J28:J29"/>
    <mergeCell ref="K9:K10"/>
    <mergeCell ref="K12:K14"/>
    <mergeCell ref="K15:K17"/>
    <mergeCell ref="K20:K24"/>
    <mergeCell ref="K26:K27"/>
    <mergeCell ref="K28:K29"/>
    <mergeCell ref="L9:L10"/>
    <mergeCell ref="L12:L14"/>
    <mergeCell ref="L15:L17"/>
    <mergeCell ref="L19:L24"/>
    <mergeCell ref="L25:L29"/>
    <mergeCell ref="M9:M10"/>
    <mergeCell ref="M12:M14"/>
    <mergeCell ref="M15:M17"/>
    <mergeCell ref="M19:M24"/>
    <mergeCell ref="M25:M29"/>
    <mergeCell ref="A4:C5"/>
    <mergeCell ref="D4:F5"/>
    <mergeCell ref="A11:C14"/>
    <mergeCell ref="A9:C10"/>
    <mergeCell ref="A15:C17"/>
    <mergeCell ref="A25:C29"/>
    <mergeCell ref="A19:C24"/>
  </mergeCells>
  <printOptions/>
  <pageMargins left="0.2755905511811024" right="0.17" top="0.4330708661417323" bottom="0.4330708661417323" header="0.31496062992125984" footer="0.31496062992125984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9">
      <selection activeCell="E7" sqref="E7:I7"/>
    </sheetView>
  </sheetViews>
  <sheetFormatPr defaultColWidth="12" defaultRowHeight="11.25"/>
  <cols>
    <col min="1" max="2" width="8.16015625" style="3" customWidth="1"/>
    <col min="3" max="3" width="16.5" style="3" customWidth="1"/>
    <col min="4" max="4" width="29.66015625" style="3" customWidth="1"/>
    <col min="5" max="5" width="24.16015625" style="3" customWidth="1"/>
    <col min="6" max="6" width="16.5" style="3" customWidth="1"/>
    <col min="7" max="7" width="16.83203125" style="3" customWidth="1"/>
    <col min="8" max="8" width="10.83203125" style="3" customWidth="1"/>
    <col min="9" max="9" width="38.66015625" style="3" customWidth="1"/>
    <col min="10" max="16384" width="12" style="3" customWidth="1"/>
  </cols>
  <sheetData>
    <row r="1" spans="1:9" ht="33.75" customHeight="1">
      <c r="A1" s="4" t="s">
        <v>488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489</v>
      </c>
      <c r="B2" s="5"/>
      <c r="C2" s="5"/>
      <c r="D2" s="5"/>
      <c r="E2" s="5"/>
      <c r="F2" s="5"/>
      <c r="G2" s="5"/>
      <c r="H2" s="5"/>
      <c r="I2" s="5"/>
    </row>
    <row r="3" spans="1:4" ht="21.75" customHeight="1">
      <c r="A3" s="6"/>
      <c r="B3" s="7"/>
      <c r="C3" s="8"/>
      <c r="D3" s="8"/>
    </row>
    <row r="4" spans="1:9" ht="21.75" customHeight="1">
      <c r="A4" s="9" t="s">
        <v>490</v>
      </c>
      <c r="B4" s="10"/>
      <c r="C4" s="10"/>
      <c r="D4" s="11" t="s">
        <v>491</v>
      </c>
      <c r="E4" s="11"/>
      <c r="F4" s="11"/>
      <c r="G4" s="11"/>
      <c r="H4" s="11"/>
      <c r="I4" s="11"/>
    </row>
    <row r="5" spans="1:9" s="1" customFormat="1" ht="21.75" customHeight="1">
      <c r="A5" s="12" t="s">
        <v>492</v>
      </c>
      <c r="B5" s="13"/>
      <c r="C5" s="13"/>
      <c r="D5" s="14" t="s">
        <v>0</v>
      </c>
      <c r="E5" s="14"/>
      <c r="F5" s="14"/>
      <c r="G5" s="14"/>
      <c r="H5" s="14"/>
      <c r="I5" s="14"/>
    </row>
    <row r="6" spans="1:9" s="1" customFormat="1" ht="21.75" customHeight="1">
      <c r="A6" s="12" t="s">
        <v>493</v>
      </c>
      <c r="B6" s="13"/>
      <c r="C6" s="15"/>
      <c r="D6" s="14" t="s">
        <v>494</v>
      </c>
      <c r="E6" s="14" t="s">
        <v>495</v>
      </c>
      <c r="F6" s="12" t="s">
        <v>496</v>
      </c>
      <c r="G6" s="15"/>
      <c r="H6" s="12" t="s">
        <v>497</v>
      </c>
      <c r="I6" s="15"/>
    </row>
    <row r="7" spans="1:9" s="2" customFormat="1" ht="21.75" customHeight="1">
      <c r="A7" s="16" t="s">
        <v>498</v>
      </c>
      <c r="B7" s="17" t="s">
        <v>499</v>
      </c>
      <c r="C7" s="17"/>
      <c r="D7" s="17"/>
      <c r="E7" s="18"/>
      <c r="F7" s="19"/>
      <c r="G7" s="19"/>
      <c r="H7" s="19"/>
      <c r="I7" s="35"/>
    </row>
    <row r="8" spans="1:9" s="2" customFormat="1" ht="35.25" customHeight="1">
      <c r="A8" s="20"/>
      <c r="B8" s="17" t="s">
        <v>500</v>
      </c>
      <c r="C8" s="21"/>
      <c r="D8" s="21"/>
      <c r="E8" s="18" t="s">
        <v>501</v>
      </c>
      <c r="F8" s="19"/>
      <c r="G8" s="19"/>
      <c r="H8" s="19"/>
      <c r="I8" s="35"/>
    </row>
    <row r="9" spans="1:9" s="2" customFormat="1" ht="35.25" customHeight="1">
      <c r="A9" s="20"/>
      <c r="B9" s="20" t="s">
        <v>502</v>
      </c>
      <c r="C9" s="20"/>
      <c r="D9" s="20"/>
      <c r="E9" s="22" t="s">
        <v>503</v>
      </c>
      <c r="F9" s="23"/>
      <c r="G9" s="23"/>
      <c r="H9" s="23"/>
      <c r="I9" s="36"/>
    </row>
    <row r="10" spans="1:9" s="2" customFormat="1" ht="35.25" customHeight="1">
      <c r="A10" s="20"/>
      <c r="B10" s="20" t="s">
        <v>504</v>
      </c>
      <c r="C10" s="20"/>
      <c r="D10" s="20"/>
      <c r="E10" s="18" t="s">
        <v>505</v>
      </c>
      <c r="F10" s="19"/>
      <c r="G10" s="19"/>
      <c r="H10" s="19"/>
      <c r="I10" s="35"/>
    </row>
    <row r="11" spans="1:9" s="2" customFormat="1" ht="36" customHeight="1">
      <c r="A11" s="20"/>
      <c r="B11" s="20" t="s">
        <v>506</v>
      </c>
      <c r="C11" s="20"/>
      <c r="D11" s="20"/>
      <c r="E11" s="18" t="s">
        <v>507</v>
      </c>
      <c r="F11" s="19"/>
      <c r="G11" s="19"/>
      <c r="H11" s="19"/>
      <c r="I11" s="35"/>
    </row>
    <row r="12" spans="1:9" s="2" customFormat="1" ht="21.75" customHeight="1">
      <c r="A12" s="20"/>
      <c r="B12" s="24" t="s">
        <v>508</v>
      </c>
      <c r="C12" s="24"/>
      <c r="D12" s="24"/>
      <c r="E12" s="25"/>
      <c r="F12" s="26"/>
      <c r="G12" s="26"/>
      <c r="H12" s="26"/>
      <c r="I12" s="37"/>
    </row>
    <row r="13" spans="1:9" s="2" customFormat="1" ht="21.75" customHeight="1">
      <c r="A13" s="20"/>
      <c r="B13" s="20" t="s">
        <v>509</v>
      </c>
      <c r="C13" s="20"/>
      <c r="D13" s="20"/>
      <c r="E13" s="18" t="s">
        <v>510</v>
      </c>
      <c r="F13" s="19"/>
      <c r="G13" s="19"/>
      <c r="H13" s="19"/>
      <c r="I13" s="35"/>
    </row>
    <row r="14" spans="1:9" ht="21.75" customHeight="1">
      <c r="A14" s="14" t="s">
        <v>511</v>
      </c>
      <c r="B14" s="27"/>
      <c r="C14" s="27"/>
      <c r="D14" s="28" t="s">
        <v>512</v>
      </c>
      <c r="E14" s="28"/>
      <c r="F14" s="29" t="s">
        <v>513</v>
      </c>
      <c r="G14" s="29"/>
      <c r="H14" s="30">
        <v>3567</v>
      </c>
      <c r="I14" s="30"/>
    </row>
    <row r="15" spans="1:9" ht="21.75" customHeight="1">
      <c r="A15" s="27"/>
      <c r="B15" s="27"/>
      <c r="C15" s="27"/>
      <c r="D15" s="28" t="s">
        <v>514</v>
      </c>
      <c r="E15" s="28"/>
      <c r="F15" s="29" t="s">
        <v>514</v>
      </c>
      <c r="G15" s="29"/>
      <c r="H15" s="30">
        <v>3567</v>
      </c>
      <c r="I15" s="30"/>
    </row>
    <row r="16" spans="1:9" ht="21.75" customHeight="1">
      <c r="A16" s="27"/>
      <c r="B16" s="27"/>
      <c r="C16" s="27"/>
      <c r="D16" s="28" t="s">
        <v>515</v>
      </c>
      <c r="E16" s="28"/>
      <c r="F16" s="29" t="s">
        <v>516</v>
      </c>
      <c r="G16" s="29"/>
      <c r="H16" s="30"/>
      <c r="I16" s="30"/>
    </row>
    <row r="17" spans="1:9" ht="21.75" customHeight="1">
      <c r="A17" s="11" t="s">
        <v>517</v>
      </c>
      <c r="B17" s="14" t="s">
        <v>518</v>
      </c>
      <c r="C17" s="14"/>
      <c r="D17" s="14"/>
      <c r="E17" s="14"/>
      <c r="F17" s="14" t="s">
        <v>410</v>
      </c>
      <c r="G17" s="14"/>
      <c r="H17" s="14"/>
      <c r="I17" s="14"/>
    </row>
    <row r="18" spans="1:9" ht="69" customHeight="1">
      <c r="A18" s="11"/>
      <c r="B18" s="31" t="s">
        <v>519</v>
      </c>
      <c r="C18" s="31"/>
      <c r="D18" s="31"/>
      <c r="E18" s="31"/>
      <c r="F18" s="31" t="s">
        <v>520</v>
      </c>
      <c r="G18" s="31"/>
      <c r="H18" s="32"/>
      <c r="I18" s="32"/>
    </row>
    <row r="19" spans="1:9" ht="28.5">
      <c r="A19" s="14" t="s">
        <v>521</v>
      </c>
      <c r="B19" s="33" t="s">
        <v>522</v>
      </c>
      <c r="C19" s="14" t="s">
        <v>523</v>
      </c>
      <c r="D19" s="14" t="s">
        <v>418</v>
      </c>
      <c r="E19" s="14" t="s">
        <v>524</v>
      </c>
      <c r="F19" s="14" t="s">
        <v>523</v>
      </c>
      <c r="G19" s="14" t="s">
        <v>418</v>
      </c>
      <c r="H19" s="14"/>
      <c r="I19" s="14" t="s">
        <v>524</v>
      </c>
    </row>
    <row r="20" spans="1:9" ht="38.25" customHeight="1">
      <c r="A20" s="14"/>
      <c r="B20" s="14" t="s">
        <v>525</v>
      </c>
      <c r="C20" s="14" t="s">
        <v>526</v>
      </c>
      <c r="D20" s="28" t="s">
        <v>527</v>
      </c>
      <c r="E20" s="34"/>
      <c r="F20" s="14" t="s">
        <v>526</v>
      </c>
      <c r="G20" s="29" t="s">
        <v>528</v>
      </c>
      <c r="H20" s="29"/>
      <c r="I20" s="34" t="s">
        <v>529</v>
      </c>
    </row>
    <row r="21" spans="1:9" ht="36" customHeight="1">
      <c r="A21" s="14"/>
      <c r="B21" s="14"/>
      <c r="C21" s="14"/>
      <c r="D21" s="28" t="s">
        <v>530</v>
      </c>
      <c r="E21" s="34"/>
      <c r="F21" s="14"/>
      <c r="G21" s="29" t="s">
        <v>531</v>
      </c>
      <c r="H21" s="29"/>
      <c r="I21" s="34" t="s">
        <v>532</v>
      </c>
    </row>
    <row r="22" spans="1:9" ht="49.5" customHeight="1">
      <c r="A22" s="14"/>
      <c r="B22" s="14"/>
      <c r="C22" s="14" t="s">
        <v>533</v>
      </c>
      <c r="D22" s="28" t="s">
        <v>527</v>
      </c>
      <c r="E22" s="34"/>
      <c r="F22" s="14" t="s">
        <v>533</v>
      </c>
      <c r="G22" s="29" t="s">
        <v>534</v>
      </c>
      <c r="H22" s="29"/>
      <c r="I22" s="34" t="s">
        <v>535</v>
      </c>
    </row>
    <row r="23" spans="1:9" ht="51" customHeight="1">
      <c r="A23" s="14"/>
      <c r="B23" s="14"/>
      <c r="C23" s="14"/>
      <c r="D23" s="28" t="s">
        <v>530</v>
      </c>
      <c r="E23" s="34"/>
      <c r="F23" s="14"/>
      <c r="G23" s="29" t="s">
        <v>536</v>
      </c>
      <c r="H23" s="29"/>
      <c r="I23" s="34" t="s">
        <v>537</v>
      </c>
    </row>
    <row r="24" spans="1:9" ht="80.25" customHeight="1">
      <c r="A24" s="14"/>
      <c r="B24" s="14" t="s">
        <v>414</v>
      </c>
      <c r="C24" s="14" t="s">
        <v>414</v>
      </c>
      <c r="D24" s="28" t="s">
        <v>527</v>
      </c>
      <c r="E24" s="11"/>
      <c r="F24" s="14" t="s">
        <v>414</v>
      </c>
      <c r="G24" s="29" t="s">
        <v>538</v>
      </c>
      <c r="H24" s="29"/>
      <c r="I24" s="28" t="s">
        <v>539</v>
      </c>
    </row>
  </sheetData>
  <sheetProtection/>
  <mergeCells count="4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A7:A13"/>
    <mergeCell ref="A17:A18"/>
    <mergeCell ref="A19:A24"/>
    <mergeCell ref="B20:B21"/>
    <mergeCell ref="B22:B23"/>
    <mergeCell ref="C20:C21"/>
    <mergeCell ref="C22:C23"/>
    <mergeCell ref="F20:F21"/>
    <mergeCell ref="F22:F23"/>
    <mergeCell ref="A14:C16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5">
      <selection activeCell="B44" sqref="B4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73"/>
      <c r="B1" s="173"/>
      <c r="C1" s="173"/>
      <c r="D1" s="113" t="s">
        <v>3</v>
      </c>
    </row>
    <row r="2" spans="1:4" ht="20.25" customHeight="1">
      <c r="A2" s="90" t="s">
        <v>4</v>
      </c>
      <c r="B2" s="90"/>
      <c r="C2" s="90"/>
      <c r="D2" s="90"/>
    </row>
    <row r="3" spans="1:4" ht="20.25" customHeight="1">
      <c r="A3" s="174" t="s">
        <v>0</v>
      </c>
      <c r="B3" s="174"/>
      <c r="C3" s="111"/>
      <c r="D3" s="93" t="s">
        <v>5</v>
      </c>
    </row>
    <row r="4" spans="1:4" ht="20.25" customHeight="1">
      <c r="A4" s="175" t="s">
        <v>6</v>
      </c>
      <c r="B4" s="176"/>
      <c r="C4" s="175" t="s">
        <v>7</v>
      </c>
      <c r="D4" s="176"/>
    </row>
    <row r="5" spans="1:4" ht="20.25" customHeight="1">
      <c r="A5" s="178" t="s">
        <v>8</v>
      </c>
      <c r="B5" s="178" t="s">
        <v>9</v>
      </c>
      <c r="C5" s="178" t="s">
        <v>8</v>
      </c>
      <c r="D5" s="180" t="s">
        <v>9</v>
      </c>
    </row>
    <row r="6" spans="1:4" ht="15" customHeight="1">
      <c r="A6" s="191" t="s">
        <v>10</v>
      </c>
      <c r="B6" s="224">
        <v>6230.25</v>
      </c>
      <c r="C6" s="191" t="s">
        <v>11</v>
      </c>
      <c r="D6" s="224">
        <v>2.35</v>
      </c>
    </row>
    <row r="7" spans="1:4" ht="15" customHeight="1">
      <c r="A7" s="191" t="s">
        <v>12</v>
      </c>
      <c r="B7" s="182">
        <v>0</v>
      </c>
      <c r="C7" s="191" t="s">
        <v>13</v>
      </c>
      <c r="D7" s="224">
        <v>0</v>
      </c>
    </row>
    <row r="8" spans="1:4" ht="15" customHeight="1">
      <c r="A8" s="181" t="s">
        <v>14</v>
      </c>
      <c r="B8" s="224">
        <v>0</v>
      </c>
      <c r="C8" s="225" t="s">
        <v>15</v>
      </c>
      <c r="D8" s="224">
        <v>0</v>
      </c>
    </row>
    <row r="9" spans="1:4" ht="15" customHeight="1">
      <c r="A9" s="191" t="s">
        <v>16</v>
      </c>
      <c r="B9" s="217">
        <v>0</v>
      </c>
      <c r="C9" s="191" t="s">
        <v>17</v>
      </c>
      <c r="D9" s="224">
        <v>5253.48</v>
      </c>
    </row>
    <row r="10" spans="1:4" ht="15" customHeight="1">
      <c r="A10" s="191" t="s">
        <v>18</v>
      </c>
      <c r="B10" s="224">
        <v>0</v>
      </c>
      <c r="C10" s="191" t="s">
        <v>19</v>
      </c>
      <c r="D10" s="224">
        <v>0</v>
      </c>
    </row>
    <row r="11" spans="1:4" ht="15" customHeight="1">
      <c r="A11" s="191" t="s">
        <v>20</v>
      </c>
      <c r="B11" s="224">
        <v>38.3</v>
      </c>
      <c r="C11" s="191" t="s">
        <v>21</v>
      </c>
      <c r="D11" s="224">
        <v>0</v>
      </c>
    </row>
    <row r="12" spans="1:4" ht="15" customHeight="1">
      <c r="A12" s="191"/>
      <c r="B12" s="224"/>
      <c r="C12" s="191" t="s">
        <v>22</v>
      </c>
      <c r="D12" s="224">
        <v>0</v>
      </c>
    </row>
    <row r="13" spans="1:4" ht="15" customHeight="1">
      <c r="A13" s="185"/>
      <c r="B13" s="224"/>
      <c r="C13" s="191" t="s">
        <v>23</v>
      </c>
      <c r="D13" s="224">
        <v>249.77</v>
      </c>
    </row>
    <row r="14" spans="1:4" ht="15" customHeight="1">
      <c r="A14" s="185"/>
      <c r="B14" s="224"/>
      <c r="C14" s="191" t="s">
        <v>24</v>
      </c>
      <c r="D14" s="224">
        <v>0</v>
      </c>
    </row>
    <row r="15" spans="1:4" ht="15" customHeight="1">
      <c r="A15" s="185"/>
      <c r="B15" s="224"/>
      <c r="C15" s="191" t="s">
        <v>25</v>
      </c>
      <c r="D15" s="224">
        <v>182.19</v>
      </c>
    </row>
    <row r="16" spans="1:4" ht="15" customHeight="1">
      <c r="A16" s="185"/>
      <c r="B16" s="224"/>
      <c r="C16" s="191" t="s">
        <v>26</v>
      </c>
      <c r="D16" s="224">
        <v>0</v>
      </c>
    </row>
    <row r="17" spans="1:4" ht="15" customHeight="1">
      <c r="A17" s="185"/>
      <c r="B17" s="224"/>
      <c r="C17" s="191" t="s">
        <v>27</v>
      </c>
      <c r="D17" s="224">
        <v>0</v>
      </c>
    </row>
    <row r="18" spans="1:4" ht="15" customHeight="1">
      <c r="A18" s="185"/>
      <c r="B18" s="224"/>
      <c r="C18" s="191" t="s">
        <v>28</v>
      </c>
      <c r="D18" s="224">
        <v>0</v>
      </c>
    </row>
    <row r="19" spans="1:4" ht="15" customHeight="1">
      <c r="A19" s="185"/>
      <c r="B19" s="224"/>
      <c r="C19" s="191" t="s">
        <v>29</v>
      </c>
      <c r="D19" s="224">
        <v>0</v>
      </c>
    </row>
    <row r="20" spans="1:4" ht="15" customHeight="1">
      <c r="A20" s="185"/>
      <c r="B20" s="224"/>
      <c r="C20" s="191" t="s">
        <v>30</v>
      </c>
      <c r="D20" s="224">
        <v>0</v>
      </c>
    </row>
    <row r="21" spans="1:4" ht="15" customHeight="1">
      <c r="A21" s="185"/>
      <c r="B21" s="224"/>
      <c r="C21" s="191" t="s">
        <v>31</v>
      </c>
      <c r="D21" s="224">
        <v>0</v>
      </c>
    </row>
    <row r="22" spans="1:4" ht="15" customHeight="1">
      <c r="A22" s="185"/>
      <c r="B22" s="224"/>
      <c r="C22" s="191" t="s">
        <v>32</v>
      </c>
      <c r="D22" s="224">
        <v>0</v>
      </c>
    </row>
    <row r="23" spans="1:4" ht="15" customHeight="1">
      <c r="A23" s="185"/>
      <c r="B23" s="224"/>
      <c r="C23" s="191" t="s">
        <v>33</v>
      </c>
      <c r="D23" s="224">
        <v>0</v>
      </c>
    </row>
    <row r="24" spans="1:4" ht="15" customHeight="1">
      <c r="A24" s="185"/>
      <c r="B24" s="224"/>
      <c r="C24" s="191" t="s">
        <v>34</v>
      </c>
      <c r="D24" s="224">
        <v>0</v>
      </c>
    </row>
    <row r="25" spans="1:4" ht="15" customHeight="1">
      <c r="A25" s="185"/>
      <c r="B25" s="224"/>
      <c r="C25" s="191" t="s">
        <v>35</v>
      </c>
      <c r="D25" s="224">
        <v>583.11</v>
      </c>
    </row>
    <row r="26" spans="1:4" ht="15" customHeight="1">
      <c r="A26" s="191"/>
      <c r="B26" s="224"/>
      <c r="C26" s="191" t="s">
        <v>36</v>
      </c>
      <c r="D26" s="224">
        <v>0</v>
      </c>
    </row>
    <row r="27" spans="1:4" ht="15" customHeight="1">
      <c r="A27" s="191"/>
      <c r="B27" s="224"/>
      <c r="C27" s="191" t="s">
        <v>37</v>
      </c>
      <c r="D27" s="224">
        <v>0</v>
      </c>
    </row>
    <row r="28" spans="1:4" ht="15" customHeight="1">
      <c r="A28" s="191" t="s">
        <v>38</v>
      </c>
      <c r="B28" s="224"/>
      <c r="C28" s="191" t="s">
        <v>39</v>
      </c>
      <c r="D28" s="224">
        <v>0</v>
      </c>
    </row>
    <row r="29" spans="1:4" ht="15" customHeight="1">
      <c r="A29" s="191"/>
      <c r="B29" s="224"/>
      <c r="C29" s="191" t="s">
        <v>40</v>
      </c>
      <c r="D29" s="224">
        <v>0</v>
      </c>
    </row>
    <row r="30" spans="1:4" ht="15" customHeight="1">
      <c r="A30" s="191"/>
      <c r="B30" s="224"/>
      <c r="C30" s="191" t="s">
        <v>41</v>
      </c>
      <c r="D30" s="224">
        <v>0</v>
      </c>
    </row>
    <row r="31" spans="1:4" ht="15" customHeight="1">
      <c r="A31" s="191"/>
      <c r="B31" s="224"/>
      <c r="C31" s="191" t="s">
        <v>42</v>
      </c>
      <c r="D31" s="224">
        <v>0</v>
      </c>
    </row>
    <row r="32" spans="1:4" ht="15" customHeight="1">
      <c r="A32" s="191"/>
      <c r="B32" s="224"/>
      <c r="C32" s="191" t="s">
        <v>43</v>
      </c>
      <c r="D32" s="224">
        <v>0</v>
      </c>
    </row>
    <row r="33" spans="1:4" ht="15" customHeight="1">
      <c r="A33" s="191"/>
      <c r="B33" s="224"/>
      <c r="C33" s="191" t="s">
        <v>44</v>
      </c>
      <c r="D33" s="224">
        <v>0</v>
      </c>
    </row>
    <row r="34" spans="1:4" ht="15" customHeight="1">
      <c r="A34" s="191"/>
      <c r="B34" s="224"/>
      <c r="C34" s="191" t="s">
        <v>45</v>
      </c>
      <c r="D34" s="224">
        <v>0</v>
      </c>
    </row>
    <row r="35" spans="1:4" ht="15" customHeight="1">
      <c r="A35" s="191"/>
      <c r="B35" s="224"/>
      <c r="C35" s="191"/>
      <c r="D35" s="226"/>
    </row>
    <row r="36" spans="1:4" ht="15" customHeight="1">
      <c r="A36" s="197" t="s">
        <v>46</v>
      </c>
      <c r="B36" s="226">
        <f>SUM(B6:B34)</f>
        <v>6268.55</v>
      </c>
      <c r="C36" s="197" t="s">
        <v>47</v>
      </c>
      <c r="D36" s="226">
        <f>SUM(D6:D34)</f>
        <v>6270.9</v>
      </c>
    </row>
    <row r="37" spans="1:4" ht="15" customHeight="1">
      <c r="A37" s="191" t="s">
        <v>48</v>
      </c>
      <c r="B37" s="224">
        <v>0</v>
      </c>
      <c r="C37" s="191" t="s">
        <v>49</v>
      </c>
      <c r="D37" s="224">
        <v>0</v>
      </c>
    </row>
    <row r="38" spans="1:4" ht="15" customHeight="1">
      <c r="A38" s="191" t="s">
        <v>50</v>
      </c>
      <c r="B38" s="224">
        <v>2.35</v>
      </c>
      <c r="C38" s="191" t="s">
        <v>51</v>
      </c>
      <c r="D38" s="224">
        <v>0</v>
      </c>
    </row>
    <row r="39" spans="1:4" ht="15" customHeight="1">
      <c r="A39" s="191"/>
      <c r="B39" s="224"/>
      <c r="C39" s="191" t="s">
        <v>52</v>
      </c>
      <c r="D39" s="224">
        <v>0</v>
      </c>
    </row>
    <row r="40" spans="1:4" ht="15" customHeight="1">
      <c r="A40" s="191"/>
      <c r="B40" s="227"/>
      <c r="C40" s="191"/>
      <c r="D40" s="226"/>
    </row>
    <row r="41" spans="1:4" ht="15" customHeight="1">
      <c r="A41" s="197" t="s">
        <v>53</v>
      </c>
      <c r="B41" s="227">
        <f>SUM(B36:B38)</f>
        <v>6270.900000000001</v>
      </c>
      <c r="C41" s="197" t="s">
        <v>54</v>
      </c>
      <c r="D41" s="226">
        <f>SUM(D36,D37,D39)</f>
        <v>6270.9</v>
      </c>
    </row>
    <row r="42" spans="1:4" ht="20.25" customHeight="1">
      <c r="A42" s="228"/>
      <c r="B42" s="229"/>
      <c r="C42" s="230"/>
      <c r="D42" s="173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600" verticalDpi="600" orientation="landscape" paperSize="9" scale="7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workbookViewId="0" topLeftCell="A25">
      <selection activeCell="E48" sqref="E4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69"/>
      <c r="T1" s="223" t="s">
        <v>55</v>
      </c>
    </row>
    <row r="2" spans="1:20" ht="19.5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9.5" customHeight="1">
      <c r="A3" s="91" t="s">
        <v>0</v>
      </c>
      <c r="B3" s="91"/>
      <c r="C3" s="91"/>
      <c r="D3" s="91"/>
      <c r="E3" s="91"/>
      <c r="F3" s="114"/>
      <c r="G3" s="114"/>
      <c r="H3" s="114"/>
      <c r="I3" s="114"/>
      <c r="J3" s="161"/>
      <c r="K3" s="161"/>
      <c r="L3" s="161"/>
      <c r="M3" s="161"/>
      <c r="N3" s="161"/>
      <c r="O3" s="161"/>
      <c r="P3" s="161"/>
      <c r="Q3" s="161"/>
      <c r="R3" s="161"/>
      <c r="S3" s="147"/>
      <c r="T3" s="93" t="s">
        <v>5</v>
      </c>
    </row>
    <row r="4" spans="1:20" ht="19.5" customHeight="1">
      <c r="A4" s="94" t="s">
        <v>57</v>
      </c>
      <c r="B4" s="95"/>
      <c r="C4" s="95"/>
      <c r="D4" s="95"/>
      <c r="E4" s="96"/>
      <c r="F4" s="139" t="s">
        <v>58</v>
      </c>
      <c r="G4" s="98" t="s">
        <v>59</v>
      </c>
      <c r="H4" s="101" t="s">
        <v>60</v>
      </c>
      <c r="I4" s="101" t="s">
        <v>61</v>
      </c>
      <c r="J4" s="101" t="s">
        <v>62</v>
      </c>
      <c r="K4" s="101" t="s">
        <v>63</v>
      </c>
      <c r="L4" s="101"/>
      <c r="M4" s="218" t="s">
        <v>64</v>
      </c>
      <c r="N4" s="157" t="s">
        <v>65</v>
      </c>
      <c r="O4" s="158"/>
      <c r="P4" s="158"/>
      <c r="Q4" s="158"/>
      <c r="R4" s="159"/>
      <c r="S4" s="139" t="s">
        <v>66</v>
      </c>
      <c r="T4" s="101" t="s">
        <v>67</v>
      </c>
    </row>
    <row r="5" spans="1:20" ht="19.5" customHeight="1">
      <c r="A5" s="94" t="s">
        <v>68</v>
      </c>
      <c r="B5" s="95"/>
      <c r="C5" s="96"/>
      <c r="D5" s="141" t="s">
        <v>69</v>
      </c>
      <c r="E5" s="100" t="s">
        <v>70</v>
      </c>
      <c r="F5" s="101"/>
      <c r="G5" s="98"/>
      <c r="H5" s="101"/>
      <c r="I5" s="101"/>
      <c r="J5" s="101"/>
      <c r="K5" s="219" t="s">
        <v>71</v>
      </c>
      <c r="L5" s="101" t="s">
        <v>72</v>
      </c>
      <c r="M5" s="220"/>
      <c r="N5" s="153" t="s">
        <v>73</v>
      </c>
      <c r="O5" s="153" t="s">
        <v>74</v>
      </c>
      <c r="P5" s="153" t="s">
        <v>75</v>
      </c>
      <c r="Q5" s="153" t="s">
        <v>76</v>
      </c>
      <c r="R5" s="153" t="s">
        <v>77</v>
      </c>
      <c r="S5" s="101"/>
      <c r="T5" s="101"/>
    </row>
    <row r="6" spans="1:20" ht="30.75" customHeight="1">
      <c r="A6" s="85" t="s">
        <v>78</v>
      </c>
      <c r="B6" s="102" t="s">
        <v>79</v>
      </c>
      <c r="C6" s="103" t="s">
        <v>80</v>
      </c>
      <c r="D6" s="105"/>
      <c r="E6" s="105"/>
      <c r="F6" s="106"/>
      <c r="G6" s="107"/>
      <c r="H6" s="106"/>
      <c r="I6" s="106"/>
      <c r="J6" s="106"/>
      <c r="K6" s="221"/>
      <c r="L6" s="106"/>
      <c r="M6" s="222"/>
      <c r="N6" s="106"/>
      <c r="O6" s="106"/>
      <c r="P6" s="106"/>
      <c r="Q6" s="106"/>
      <c r="R6" s="106"/>
      <c r="S6" s="106"/>
      <c r="T6" s="106"/>
    </row>
    <row r="7" spans="1:20" ht="15.75" customHeight="1">
      <c r="A7" s="108" t="s">
        <v>38</v>
      </c>
      <c r="B7" s="108" t="s">
        <v>38</v>
      </c>
      <c r="C7" s="108" t="s">
        <v>38</v>
      </c>
      <c r="D7" s="108" t="s">
        <v>38</v>
      </c>
      <c r="E7" s="108" t="s">
        <v>58</v>
      </c>
      <c r="F7" s="126">
        <v>6270.9</v>
      </c>
      <c r="G7" s="126">
        <v>2.35</v>
      </c>
      <c r="H7" s="126">
        <v>6230.25</v>
      </c>
      <c r="I7" s="126">
        <v>0</v>
      </c>
      <c r="J7" s="109">
        <v>0</v>
      </c>
      <c r="K7" s="110">
        <v>0</v>
      </c>
      <c r="L7" s="126">
        <v>0</v>
      </c>
      <c r="M7" s="109">
        <v>0</v>
      </c>
      <c r="N7" s="110">
        <f aca="true" t="shared" si="0" ref="N7:N44">SUM(O7:R7)</f>
        <v>0</v>
      </c>
      <c r="O7" s="126">
        <v>0</v>
      </c>
      <c r="P7" s="126">
        <v>0</v>
      </c>
      <c r="Q7" s="126">
        <v>0</v>
      </c>
      <c r="R7" s="109">
        <v>0</v>
      </c>
      <c r="S7" s="110">
        <v>38.3</v>
      </c>
      <c r="T7" s="109">
        <v>0</v>
      </c>
    </row>
    <row r="8" spans="1:20" ht="15.75" customHeight="1">
      <c r="A8" s="108" t="s">
        <v>38</v>
      </c>
      <c r="B8" s="108" t="s">
        <v>38</v>
      </c>
      <c r="C8" s="108" t="s">
        <v>38</v>
      </c>
      <c r="D8" s="108" t="s">
        <v>38</v>
      </c>
      <c r="E8" s="108" t="s">
        <v>81</v>
      </c>
      <c r="F8" s="126">
        <v>5872.74</v>
      </c>
      <c r="G8" s="126">
        <v>2.35</v>
      </c>
      <c r="H8" s="126">
        <v>5832.09</v>
      </c>
      <c r="I8" s="126">
        <v>0</v>
      </c>
      <c r="J8" s="109">
        <v>0</v>
      </c>
      <c r="K8" s="110">
        <v>0</v>
      </c>
      <c r="L8" s="126">
        <v>0</v>
      </c>
      <c r="M8" s="109">
        <v>0</v>
      </c>
      <c r="N8" s="110">
        <f t="shared" si="0"/>
        <v>0</v>
      </c>
      <c r="O8" s="126">
        <v>0</v>
      </c>
      <c r="P8" s="126">
        <v>0</v>
      </c>
      <c r="Q8" s="126">
        <v>0</v>
      </c>
      <c r="R8" s="109">
        <v>0</v>
      </c>
      <c r="S8" s="110">
        <v>38.3</v>
      </c>
      <c r="T8" s="109">
        <v>0</v>
      </c>
    </row>
    <row r="9" spans="1:20" ht="15.75" customHeight="1">
      <c r="A9" s="108" t="s">
        <v>38</v>
      </c>
      <c r="B9" s="108" t="s">
        <v>38</v>
      </c>
      <c r="C9" s="108" t="s">
        <v>38</v>
      </c>
      <c r="D9" s="108" t="s">
        <v>38</v>
      </c>
      <c r="E9" s="108" t="s">
        <v>82</v>
      </c>
      <c r="F9" s="126">
        <v>5134.7</v>
      </c>
      <c r="G9" s="126">
        <v>2.35</v>
      </c>
      <c r="H9" s="126">
        <v>5094.05</v>
      </c>
      <c r="I9" s="126">
        <v>0</v>
      </c>
      <c r="J9" s="109">
        <v>0</v>
      </c>
      <c r="K9" s="110">
        <v>0</v>
      </c>
      <c r="L9" s="126">
        <v>0</v>
      </c>
      <c r="M9" s="109">
        <v>0</v>
      </c>
      <c r="N9" s="110">
        <f t="shared" si="0"/>
        <v>0</v>
      </c>
      <c r="O9" s="126">
        <v>0</v>
      </c>
      <c r="P9" s="126">
        <v>0</v>
      </c>
      <c r="Q9" s="126">
        <v>0</v>
      </c>
      <c r="R9" s="109">
        <v>0</v>
      </c>
      <c r="S9" s="110">
        <v>38.3</v>
      </c>
      <c r="T9" s="109">
        <v>0</v>
      </c>
    </row>
    <row r="10" spans="1:20" ht="15.75" customHeight="1">
      <c r="A10" s="108" t="s">
        <v>83</v>
      </c>
      <c r="B10" s="108" t="s">
        <v>84</v>
      </c>
      <c r="C10" s="108" t="s">
        <v>84</v>
      </c>
      <c r="D10" s="108" t="s">
        <v>85</v>
      </c>
      <c r="E10" s="108" t="s">
        <v>86</v>
      </c>
      <c r="F10" s="126">
        <v>2.35</v>
      </c>
      <c r="G10" s="126">
        <v>2.35</v>
      </c>
      <c r="H10" s="126">
        <v>0</v>
      </c>
      <c r="I10" s="126">
        <v>0</v>
      </c>
      <c r="J10" s="109">
        <v>0</v>
      </c>
      <c r="K10" s="110">
        <v>0</v>
      </c>
      <c r="L10" s="126">
        <v>0</v>
      </c>
      <c r="M10" s="109">
        <v>0</v>
      </c>
      <c r="N10" s="110">
        <f t="shared" si="0"/>
        <v>0</v>
      </c>
      <c r="O10" s="126">
        <v>0</v>
      </c>
      <c r="P10" s="126">
        <v>0</v>
      </c>
      <c r="Q10" s="126">
        <v>0</v>
      </c>
      <c r="R10" s="109">
        <v>0</v>
      </c>
      <c r="S10" s="110">
        <v>0</v>
      </c>
      <c r="T10" s="109">
        <v>0</v>
      </c>
    </row>
    <row r="11" spans="1:20" ht="15.75" customHeight="1">
      <c r="A11" s="108" t="s">
        <v>87</v>
      </c>
      <c r="B11" s="108" t="s">
        <v>88</v>
      </c>
      <c r="C11" s="108" t="s">
        <v>89</v>
      </c>
      <c r="D11" s="108" t="s">
        <v>85</v>
      </c>
      <c r="E11" s="108" t="s">
        <v>90</v>
      </c>
      <c r="F11" s="126">
        <v>1739.7</v>
      </c>
      <c r="G11" s="126">
        <v>0</v>
      </c>
      <c r="H11" s="126">
        <v>1739.7</v>
      </c>
      <c r="I11" s="126">
        <v>0</v>
      </c>
      <c r="J11" s="109">
        <v>0</v>
      </c>
      <c r="K11" s="110">
        <v>0</v>
      </c>
      <c r="L11" s="126">
        <v>0</v>
      </c>
      <c r="M11" s="109">
        <v>0</v>
      </c>
      <c r="N11" s="110">
        <f t="shared" si="0"/>
        <v>0</v>
      </c>
      <c r="O11" s="126">
        <v>0</v>
      </c>
      <c r="P11" s="126">
        <v>0</v>
      </c>
      <c r="Q11" s="126">
        <v>0</v>
      </c>
      <c r="R11" s="109">
        <v>0</v>
      </c>
      <c r="S11" s="110">
        <v>0</v>
      </c>
      <c r="T11" s="109">
        <v>0</v>
      </c>
    </row>
    <row r="12" spans="1:20" ht="15.75" customHeight="1">
      <c r="A12" s="108" t="s">
        <v>87</v>
      </c>
      <c r="B12" s="108" t="s">
        <v>88</v>
      </c>
      <c r="C12" s="108" t="s">
        <v>88</v>
      </c>
      <c r="D12" s="108" t="s">
        <v>85</v>
      </c>
      <c r="E12" s="108" t="s">
        <v>91</v>
      </c>
      <c r="F12" s="126">
        <v>2521.3</v>
      </c>
      <c r="G12" s="126">
        <v>0</v>
      </c>
      <c r="H12" s="126">
        <v>2483</v>
      </c>
      <c r="I12" s="126">
        <v>0</v>
      </c>
      <c r="J12" s="109">
        <v>0</v>
      </c>
      <c r="K12" s="110">
        <v>0</v>
      </c>
      <c r="L12" s="126">
        <v>0</v>
      </c>
      <c r="M12" s="109">
        <v>0</v>
      </c>
      <c r="N12" s="110">
        <f t="shared" si="0"/>
        <v>0</v>
      </c>
      <c r="O12" s="126">
        <v>0</v>
      </c>
      <c r="P12" s="126">
        <v>0</v>
      </c>
      <c r="Q12" s="126">
        <v>0</v>
      </c>
      <c r="R12" s="109">
        <v>0</v>
      </c>
      <c r="S12" s="110">
        <v>38.3</v>
      </c>
      <c r="T12" s="109">
        <v>0</v>
      </c>
    </row>
    <row r="13" spans="1:20" ht="15.75" customHeight="1">
      <c r="A13" s="108" t="s">
        <v>92</v>
      </c>
      <c r="B13" s="108" t="s">
        <v>93</v>
      </c>
      <c r="C13" s="108" t="s">
        <v>89</v>
      </c>
      <c r="D13" s="108" t="s">
        <v>85</v>
      </c>
      <c r="E13" s="108" t="s">
        <v>94</v>
      </c>
      <c r="F13" s="126">
        <v>19.03</v>
      </c>
      <c r="G13" s="126">
        <v>0</v>
      </c>
      <c r="H13" s="126">
        <v>19.03</v>
      </c>
      <c r="I13" s="126">
        <v>0</v>
      </c>
      <c r="J13" s="109">
        <v>0</v>
      </c>
      <c r="K13" s="110">
        <v>0</v>
      </c>
      <c r="L13" s="126">
        <v>0</v>
      </c>
      <c r="M13" s="109">
        <v>0</v>
      </c>
      <c r="N13" s="110">
        <f t="shared" si="0"/>
        <v>0</v>
      </c>
      <c r="O13" s="126">
        <v>0</v>
      </c>
      <c r="P13" s="126">
        <v>0</v>
      </c>
      <c r="Q13" s="126">
        <v>0</v>
      </c>
      <c r="R13" s="109">
        <v>0</v>
      </c>
      <c r="S13" s="110">
        <v>0</v>
      </c>
      <c r="T13" s="109">
        <v>0</v>
      </c>
    </row>
    <row r="14" spans="1:20" ht="15.75" customHeight="1">
      <c r="A14" s="108" t="s">
        <v>92</v>
      </c>
      <c r="B14" s="108" t="s">
        <v>93</v>
      </c>
      <c r="C14" s="108" t="s">
        <v>93</v>
      </c>
      <c r="D14" s="108" t="s">
        <v>85</v>
      </c>
      <c r="E14" s="108" t="s">
        <v>95</v>
      </c>
      <c r="F14" s="126">
        <v>196.56</v>
      </c>
      <c r="G14" s="126">
        <v>0</v>
      </c>
      <c r="H14" s="126">
        <v>196.56</v>
      </c>
      <c r="I14" s="126">
        <v>0</v>
      </c>
      <c r="J14" s="109">
        <v>0</v>
      </c>
      <c r="K14" s="110">
        <v>0</v>
      </c>
      <c r="L14" s="126">
        <v>0</v>
      </c>
      <c r="M14" s="109">
        <v>0</v>
      </c>
      <c r="N14" s="110">
        <f t="shared" si="0"/>
        <v>0</v>
      </c>
      <c r="O14" s="126">
        <v>0</v>
      </c>
      <c r="P14" s="126">
        <v>0</v>
      </c>
      <c r="Q14" s="126">
        <v>0</v>
      </c>
      <c r="R14" s="109">
        <v>0</v>
      </c>
      <c r="S14" s="110">
        <v>0</v>
      </c>
      <c r="T14" s="109">
        <v>0</v>
      </c>
    </row>
    <row r="15" spans="1:20" ht="15.75" customHeight="1">
      <c r="A15" s="108" t="s">
        <v>96</v>
      </c>
      <c r="B15" s="108" t="s">
        <v>97</v>
      </c>
      <c r="C15" s="108" t="s">
        <v>89</v>
      </c>
      <c r="D15" s="108" t="s">
        <v>85</v>
      </c>
      <c r="E15" s="108" t="s">
        <v>98</v>
      </c>
      <c r="F15" s="126">
        <v>135.48</v>
      </c>
      <c r="G15" s="126">
        <v>0</v>
      </c>
      <c r="H15" s="126">
        <v>135.48</v>
      </c>
      <c r="I15" s="126">
        <v>0</v>
      </c>
      <c r="J15" s="109">
        <v>0</v>
      </c>
      <c r="K15" s="110">
        <v>0</v>
      </c>
      <c r="L15" s="126">
        <v>0</v>
      </c>
      <c r="M15" s="109">
        <v>0</v>
      </c>
      <c r="N15" s="110">
        <f t="shared" si="0"/>
        <v>0</v>
      </c>
      <c r="O15" s="126">
        <v>0</v>
      </c>
      <c r="P15" s="126">
        <v>0</v>
      </c>
      <c r="Q15" s="126">
        <v>0</v>
      </c>
      <c r="R15" s="109">
        <v>0</v>
      </c>
      <c r="S15" s="110">
        <v>0</v>
      </c>
      <c r="T15" s="109">
        <v>0</v>
      </c>
    </row>
    <row r="16" spans="1:20" ht="15.75" customHeight="1">
      <c r="A16" s="108" t="s">
        <v>96</v>
      </c>
      <c r="B16" s="108" t="s">
        <v>97</v>
      </c>
      <c r="C16" s="108" t="s">
        <v>99</v>
      </c>
      <c r="D16" s="108" t="s">
        <v>85</v>
      </c>
      <c r="E16" s="108" t="s">
        <v>100</v>
      </c>
      <c r="F16" s="126">
        <v>24.29</v>
      </c>
      <c r="G16" s="126">
        <v>0</v>
      </c>
      <c r="H16" s="126">
        <v>24.29</v>
      </c>
      <c r="I16" s="126">
        <v>0</v>
      </c>
      <c r="J16" s="109">
        <v>0</v>
      </c>
      <c r="K16" s="110">
        <v>0</v>
      </c>
      <c r="L16" s="126">
        <v>0</v>
      </c>
      <c r="M16" s="109">
        <v>0</v>
      </c>
      <c r="N16" s="110">
        <f t="shared" si="0"/>
        <v>0</v>
      </c>
      <c r="O16" s="126">
        <v>0</v>
      </c>
      <c r="P16" s="126">
        <v>0</v>
      </c>
      <c r="Q16" s="126">
        <v>0</v>
      </c>
      <c r="R16" s="109">
        <v>0</v>
      </c>
      <c r="S16" s="110">
        <v>0</v>
      </c>
      <c r="T16" s="109">
        <v>0</v>
      </c>
    </row>
    <row r="17" spans="1:20" ht="15.75" customHeight="1">
      <c r="A17" s="108" t="s">
        <v>101</v>
      </c>
      <c r="B17" s="108" t="s">
        <v>88</v>
      </c>
      <c r="C17" s="108" t="s">
        <v>89</v>
      </c>
      <c r="D17" s="108" t="s">
        <v>85</v>
      </c>
      <c r="E17" s="108" t="s">
        <v>102</v>
      </c>
      <c r="F17" s="126">
        <v>200.1</v>
      </c>
      <c r="G17" s="126">
        <v>0</v>
      </c>
      <c r="H17" s="126">
        <v>200.1</v>
      </c>
      <c r="I17" s="126">
        <v>0</v>
      </c>
      <c r="J17" s="109">
        <v>0</v>
      </c>
      <c r="K17" s="110">
        <v>0</v>
      </c>
      <c r="L17" s="126">
        <v>0</v>
      </c>
      <c r="M17" s="109">
        <v>0</v>
      </c>
      <c r="N17" s="110">
        <f t="shared" si="0"/>
        <v>0</v>
      </c>
      <c r="O17" s="126">
        <v>0</v>
      </c>
      <c r="P17" s="126">
        <v>0</v>
      </c>
      <c r="Q17" s="126">
        <v>0</v>
      </c>
      <c r="R17" s="109">
        <v>0</v>
      </c>
      <c r="S17" s="110">
        <v>0</v>
      </c>
      <c r="T17" s="109">
        <v>0</v>
      </c>
    </row>
    <row r="18" spans="1:20" ht="15.75" customHeight="1">
      <c r="A18" s="108" t="s">
        <v>101</v>
      </c>
      <c r="B18" s="108" t="s">
        <v>88</v>
      </c>
      <c r="C18" s="108" t="s">
        <v>99</v>
      </c>
      <c r="D18" s="108" t="s">
        <v>85</v>
      </c>
      <c r="E18" s="108" t="s">
        <v>103</v>
      </c>
      <c r="F18" s="126">
        <v>295.89</v>
      </c>
      <c r="G18" s="126">
        <v>0</v>
      </c>
      <c r="H18" s="126">
        <v>295.89</v>
      </c>
      <c r="I18" s="126">
        <v>0</v>
      </c>
      <c r="J18" s="109">
        <v>0</v>
      </c>
      <c r="K18" s="110">
        <v>0</v>
      </c>
      <c r="L18" s="126">
        <v>0</v>
      </c>
      <c r="M18" s="109">
        <v>0</v>
      </c>
      <c r="N18" s="110">
        <f t="shared" si="0"/>
        <v>0</v>
      </c>
      <c r="O18" s="126">
        <v>0</v>
      </c>
      <c r="P18" s="126">
        <v>0</v>
      </c>
      <c r="Q18" s="126">
        <v>0</v>
      </c>
      <c r="R18" s="109">
        <v>0</v>
      </c>
      <c r="S18" s="110">
        <v>0</v>
      </c>
      <c r="T18" s="109">
        <v>0</v>
      </c>
    </row>
    <row r="19" spans="1:20" ht="15.75" customHeight="1">
      <c r="A19" s="108" t="s">
        <v>38</v>
      </c>
      <c r="B19" s="108" t="s">
        <v>38</v>
      </c>
      <c r="C19" s="108" t="s">
        <v>38</v>
      </c>
      <c r="D19" s="108" t="s">
        <v>38</v>
      </c>
      <c r="E19" s="108" t="s">
        <v>104</v>
      </c>
      <c r="F19" s="126">
        <v>738.04</v>
      </c>
      <c r="G19" s="126">
        <v>0</v>
      </c>
      <c r="H19" s="126">
        <v>738.04</v>
      </c>
      <c r="I19" s="126">
        <v>0</v>
      </c>
      <c r="J19" s="109">
        <v>0</v>
      </c>
      <c r="K19" s="110">
        <v>0</v>
      </c>
      <c r="L19" s="126">
        <v>0</v>
      </c>
      <c r="M19" s="109">
        <v>0</v>
      </c>
      <c r="N19" s="110">
        <f t="shared" si="0"/>
        <v>0</v>
      </c>
      <c r="O19" s="126">
        <v>0</v>
      </c>
      <c r="P19" s="126">
        <v>0</v>
      </c>
      <c r="Q19" s="126">
        <v>0</v>
      </c>
      <c r="R19" s="109">
        <v>0</v>
      </c>
      <c r="S19" s="110">
        <v>0</v>
      </c>
      <c r="T19" s="109">
        <v>0</v>
      </c>
    </row>
    <row r="20" spans="1:20" ht="15.75" customHeight="1">
      <c r="A20" s="108" t="s">
        <v>87</v>
      </c>
      <c r="B20" s="108" t="s">
        <v>88</v>
      </c>
      <c r="C20" s="108" t="s">
        <v>89</v>
      </c>
      <c r="D20" s="108" t="s">
        <v>105</v>
      </c>
      <c r="E20" s="108" t="s">
        <v>90</v>
      </c>
      <c r="F20" s="126">
        <v>112.03</v>
      </c>
      <c r="G20" s="126">
        <v>0</v>
      </c>
      <c r="H20" s="126">
        <v>112.03</v>
      </c>
      <c r="I20" s="126">
        <v>0</v>
      </c>
      <c r="J20" s="109">
        <v>0</v>
      </c>
      <c r="K20" s="110">
        <v>0</v>
      </c>
      <c r="L20" s="126">
        <v>0</v>
      </c>
      <c r="M20" s="109">
        <v>0</v>
      </c>
      <c r="N20" s="110">
        <f t="shared" si="0"/>
        <v>0</v>
      </c>
      <c r="O20" s="126">
        <v>0</v>
      </c>
      <c r="P20" s="126">
        <v>0</v>
      </c>
      <c r="Q20" s="126">
        <v>0</v>
      </c>
      <c r="R20" s="109">
        <v>0</v>
      </c>
      <c r="S20" s="110">
        <v>0</v>
      </c>
      <c r="T20" s="109">
        <v>0</v>
      </c>
    </row>
    <row r="21" spans="1:20" ht="15.75" customHeight="1">
      <c r="A21" s="108" t="s">
        <v>87</v>
      </c>
      <c r="B21" s="108" t="s">
        <v>88</v>
      </c>
      <c r="C21" s="108" t="s">
        <v>88</v>
      </c>
      <c r="D21" s="108" t="s">
        <v>105</v>
      </c>
      <c r="E21" s="108" t="s">
        <v>91</v>
      </c>
      <c r="F21" s="126">
        <v>575</v>
      </c>
      <c r="G21" s="126">
        <v>0</v>
      </c>
      <c r="H21" s="126">
        <v>575</v>
      </c>
      <c r="I21" s="126">
        <v>0</v>
      </c>
      <c r="J21" s="109">
        <v>0</v>
      </c>
      <c r="K21" s="110">
        <v>0</v>
      </c>
      <c r="L21" s="126">
        <v>0</v>
      </c>
      <c r="M21" s="109">
        <v>0</v>
      </c>
      <c r="N21" s="110">
        <f t="shared" si="0"/>
        <v>0</v>
      </c>
      <c r="O21" s="126">
        <v>0</v>
      </c>
      <c r="P21" s="126">
        <v>0</v>
      </c>
      <c r="Q21" s="126">
        <v>0</v>
      </c>
      <c r="R21" s="109">
        <v>0</v>
      </c>
      <c r="S21" s="110">
        <v>0</v>
      </c>
      <c r="T21" s="109">
        <v>0</v>
      </c>
    </row>
    <row r="22" spans="1:20" ht="15.75" customHeight="1">
      <c r="A22" s="108" t="s">
        <v>92</v>
      </c>
      <c r="B22" s="108" t="s">
        <v>93</v>
      </c>
      <c r="C22" s="108" t="s">
        <v>93</v>
      </c>
      <c r="D22" s="108" t="s">
        <v>105</v>
      </c>
      <c r="E22" s="108" t="s">
        <v>95</v>
      </c>
      <c r="F22" s="126">
        <v>11.54</v>
      </c>
      <c r="G22" s="126">
        <v>0</v>
      </c>
      <c r="H22" s="126">
        <v>11.54</v>
      </c>
      <c r="I22" s="126">
        <v>0</v>
      </c>
      <c r="J22" s="109">
        <v>0</v>
      </c>
      <c r="K22" s="110">
        <v>0</v>
      </c>
      <c r="L22" s="126">
        <v>0</v>
      </c>
      <c r="M22" s="109">
        <v>0</v>
      </c>
      <c r="N22" s="110">
        <f t="shared" si="0"/>
        <v>0</v>
      </c>
      <c r="O22" s="126">
        <v>0</v>
      </c>
      <c r="P22" s="126">
        <v>0</v>
      </c>
      <c r="Q22" s="126">
        <v>0</v>
      </c>
      <c r="R22" s="109">
        <v>0</v>
      </c>
      <c r="S22" s="110">
        <v>0</v>
      </c>
      <c r="T22" s="109">
        <v>0</v>
      </c>
    </row>
    <row r="23" spans="1:20" ht="15.75" customHeight="1">
      <c r="A23" s="108" t="s">
        <v>96</v>
      </c>
      <c r="B23" s="108" t="s">
        <v>97</v>
      </c>
      <c r="C23" s="108" t="s">
        <v>89</v>
      </c>
      <c r="D23" s="108" t="s">
        <v>105</v>
      </c>
      <c r="E23" s="108" t="s">
        <v>98</v>
      </c>
      <c r="F23" s="126">
        <v>8.19</v>
      </c>
      <c r="G23" s="126">
        <v>0</v>
      </c>
      <c r="H23" s="126">
        <v>8.19</v>
      </c>
      <c r="I23" s="126">
        <v>0</v>
      </c>
      <c r="J23" s="109">
        <v>0</v>
      </c>
      <c r="K23" s="110">
        <v>0</v>
      </c>
      <c r="L23" s="126">
        <v>0</v>
      </c>
      <c r="M23" s="109">
        <v>0</v>
      </c>
      <c r="N23" s="110">
        <f t="shared" si="0"/>
        <v>0</v>
      </c>
      <c r="O23" s="126">
        <v>0</v>
      </c>
      <c r="P23" s="126">
        <v>0</v>
      </c>
      <c r="Q23" s="126">
        <v>0</v>
      </c>
      <c r="R23" s="109">
        <v>0</v>
      </c>
      <c r="S23" s="110">
        <v>0</v>
      </c>
      <c r="T23" s="109">
        <v>0</v>
      </c>
    </row>
    <row r="24" spans="1:20" ht="15.75" customHeight="1">
      <c r="A24" s="108" t="s">
        <v>96</v>
      </c>
      <c r="B24" s="108" t="s">
        <v>97</v>
      </c>
      <c r="C24" s="108" t="s">
        <v>99</v>
      </c>
      <c r="D24" s="108" t="s">
        <v>105</v>
      </c>
      <c r="E24" s="108" t="s">
        <v>100</v>
      </c>
      <c r="F24" s="126">
        <v>1.47</v>
      </c>
      <c r="G24" s="126">
        <v>0</v>
      </c>
      <c r="H24" s="126">
        <v>1.47</v>
      </c>
      <c r="I24" s="126">
        <v>0</v>
      </c>
      <c r="J24" s="109">
        <v>0</v>
      </c>
      <c r="K24" s="110">
        <v>0</v>
      </c>
      <c r="L24" s="126">
        <v>0</v>
      </c>
      <c r="M24" s="109">
        <v>0</v>
      </c>
      <c r="N24" s="110">
        <f t="shared" si="0"/>
        <v>0</v>
      </c>
      <c r="O24" s="126">
        <v>0</v>
      </c>
      <c r="P24" s="126">
        <v>0</v>
      </c>
      <c r="Q24" s="126">
        <v>0</v>
      </c>
      <c r="R24" s="109">
        <v>0</v>
      </c>
      <c r="S24" s="110">
        <v>0</v>
      </c>
      <c r="T24" s="109">
        <v>0</v>
      </c>
    </row>
    <row r="25" spans="1:20" ht="15.75" customHeight="1">
      <c r="A25" s="108" t="s">
        <v>101</v>
      </c>
      <c r="B25" s="108" t="s">
        <v>88</v>
      </c>
      <c r="C25" s="108" t="s">
        <v>89</v>
      </c>
      <c r="D25" s="108" t="s">
        <v>105</v>
      </c>
      <c r="E25" s="108" t="s">
        <v>102</v>
      </c>
      <c r="F25" s="126">
        <v>10.92</v>
      </c>
      <c r="G25" s="126">
        <v>0</v>
      </c>
      <c r="H25" s="126">
        <v>10.92</v>
      </c>
      <c r="I25" s="126">
        <v>0</v>
      </c>
      <c r="J25" s="109">
        <v>0</v>
      </c>
      <c r="K25" s="110">
        <v>0</v>
      </c>
      <c r="L25" s="126">
        <v>0</v>
      </c>
      <c r="M25" s="109">
        <v>0</v>
      </c>
      <c r="N25" s="110">
        <f t="shared" si="0"/>
        <v>0</v>
      </c>
      <c r="O25" s="126">
        <v>0</v>
      </c>
      <c r="P25" s="126">
        <v>0</v>
      </c>
      <c r="Q25" s="126">
        <v>0</v>
      </c>
      <c r="R25" s="109">
        <v>0</v>
      </c>
      <c r="S25" s="110">
        <v>0</v>
      </c>
      <c r="T25" s="109">
        <v>0</v>
      </c>
    </row>
    <row r="26" spans="1:20" ht="15.75" customHeight="1">
      <c r="A26" s="108" t="s">
        <v>101</v>
      </c>
      <c r="B26" s="108" t="s">
        <v>88</v>
      </c>
      <c r="C26" s="108" t="s">
        <v>99</v>
      </c>
      <c r="D26" s="108" t="s">
        <v>105</v>
      </c>
      <c r="E26" s="108" t="s">
        <v>103</v>
      </c>
      <c r="F26" s="126">
        <v>18.89</v>
      </c>
      <c r="G26" s="126">
        <v>0</v>
      </c>
      <c r="H26" s="126">
        <v>18.89</v>
      </c>
      <c r="I26" s="126">
        <v>0</v>
      </c>
      <c r="J26" s="109">
        <v>0</v>
      </c>
      <c r="K26" s="110">
        <v>0</v>
      </c>
      <c r="L26" s="126">
        <v>0</v>
      </c>
      <c r="M26" s="109">
        <v>0</v>
      </c>
      <c r="N26" s="110">
        <f t="shared" si="0"/>
        <v>0</v>
      </c>
      <c r="O26" s="126">
        <v>0</v>
      </c>
      <c r="P26" s="126">
        <v>0</v>
      </c>
      <c r="Q26" s="126">
        <v>0</v>
      </c>
      <c r="R26" s="109">
        <v>0</v>
      </c>
      <c r="S26" s="110">
        <v>0</v>
      </c>
      <c r="T26" s="109">
        <v>0</v>
      </c>
    </row>
    <row r="27" spans="1:20" ht="15.75" customHeight="1">
      <c r="A27" s="108" t="s">
        <v>38</v>
      </c>
      <c r="B27" s="108" t="s">
        <v>38</v>
      </c>
      <c r="C27" s="108" t="s">
        <v>38</v>
      </c>
      <c r="D27" s="108" t="s">
        <v>38</v>
      </c>
      <c r="E27" s="108" t="s">
        <v>106</v>
      </c>
      <c r="F27" s="126">
        <v>152.75</v>
      </c>
      <c r="G27" s="126">
        <v>0</v>
      </c>
      <c r="H27" s="126">
        <v>152.75</v>
      </c>
      <c r="I27" s="126">
        <v>0</v>
      </c>
      <c r="J27" s="109">
        <v>0</v>
      </c>
      <c r="K27" s="110">
        <v>0</v>
      </c>
      <c r="L27" s="126">
        <v>0</v>
      </c>
      <c r="M27" s="109">
        <v>0</v>
      </c>
      <c r="N27" s="110">
        <f t="shared" si="0"/>
        <v>0</v>
      </c>
      <c r="O27" s="126">
        <v>0</v>
      </c>
      <c r="P27" s="126">
        <v>0</v>
      </c>
      <c r="Q27" s="126">
        <v>0</v>
      </c>
      <c r="R27" s="109">
        <v>0</v>
      </c>
      <c r="S27" s="110">
        <v>0</v>
      </c>
      <c r="T27" s="109">
        <v>0</v>
      </c>
    </row>
    <row r="28" spans="1:20" ht="15.75" customHeight="1">
      <c r="A28" s="108" t="s">
        <v>38</v>
      </c>
      <c r="B28" s="108" t="s">
        <v>38</v>
      </c>
      <c r="C28" s="108" t="s">
        <v>38</v>
      </c>
      <c r="D28" s="108" t="s">
        <v>38</v>
      </c>
      <c r="E28" s="108" t="s">
        <v>107</v>
      </c>
      <c r="F28" s="126">
        <v>152.75</v>
      </c>
      <c r="G28" s="126">
        <v>0</v>
      </c>
      <c r="H28" s="126">
        <v>152.75</v>
      </c>
      <c r="I28" s="126">
        <v>0</v>
      </c>
      <c r="J28" s="109">
        <v>0</v>
      </c>
      <c r="K28" s="110">
        <v>0</v>
      </c>
      <c r="L28" s="126">
        <v>0</v>
      </c>
      <c r="M28" s="109">
        <v>0</v>
      </c>
      <c r="N28" s="110">
        <f t="shared" si="0"/>
        <v>0</v>
      </c>
      <c r="O28" s="126">
        <v>0</v>
      </c>
      <c r="P28" s="126">
        <v>0</v>
      </c>
      <c r="Q28" s="126">
        <v>0</v>
      </c>
      <c r="R28" s="109">
        <v>0</v>
      </c>
      <c r="S28" s="110">
        <v>0</v>
      </c>
      <c r="T28" s="109">
        <v>0</v>
      </c>
    </row>
    <row r="29" spans="1:20" ht="15.75" customHeight="1">
      <c r="A29" s="108" t="s">
        <v>87</v>
      </c>
      <c r="B29" s="108" t="s">
        <v>88</v>
      </c>
      <c r="C29" s="108" t="s">
        <v>89</v>
      </c>
      <c r="D29" s="108" t="s">
        <v>108</v>
      </c>
      <c r="E29" s="108" t="s">
        <v>90</v>
      </c>
      <c r="F29" s="126">
        <v>78.25</v>
      </c>
      <c r="G29" s="126">
        <v>0</v>
      </c>
      <c r="H29" s="126">
        <v>78.25</v>
      </c>
      <c r="I29" s="126">
        <v>0</v>
      </c>
      <c r="J29" s="109">
        <v>0</v>
      </c>
      <c r="K29" s="110">
        <v>0</v>
      </c>
      <c r="L29" s="126">
        <v>0</v>
      </c>
      <c r="M29" s="109">
        <v>0</v>
      </c>
      <c r="N29" s="110">
        <f t="shared" si="0"/>
        <v>0</v>
      </c>
      <c r="O29" s="126">
        <v>0</v>
      </c>
      <c r="P29" s="126">
        <v>0</v>
      </c>
      <c r="Q29" s="126">
        <v>0</v>
      </c>
      <c r="R29" s="109">
        <v>0</v>
      </c>
      <c r="S29" s="110">
        <v>0</v>
      </c>
      <c r="T29" s="109">
        <v>0</v>
      </c>
    </row>
    <row r="30" spans="1:20" ht="15.75" customHeight="1">
      <c r="A30" s="108" t="s">
        <v>87</v>
      </c>
      <c r="B30" s="108" t="s">
        <v>88</v>
      </c>
      <c r="C30" s="108" t="s">
        <v>88</v>
      </c>
      <c r="D30" s="108" t="s">
        <v>108</v>
      </c>
      <c r="E30" s="108" t="s">
        <v>91</v>
      </c>
      <c r="F30" s="126">
        <v>12</v>
      </c>
      <c r="G30" s="126">
        <v>0</v>
      </c>
      <c r="H30" s="126">
        <v>12</v>
      </c>
      <c r="I30" s="126">
        <v>0</v>
      </c>
      <c r="J30" s="109">
        <v>0</v>
      </c>
      <c r="K30" s="110">
        <v>0</v>
      </c>
      <c r="L30" s="126">
        <v>0</v>
      </c>
      <c r="M30" s="109">
        <v>0</v>
      </c>
      <c r="N30" s="110">
        <f t="shared" si="0"/>
        <v>0</v>
      </c>
      <c r="O30" s="126">
        <v>0</v>
      </c>
      <c r="P30" s="126">
        <v>0</v>
      </c>
      <c r="Q30" s="126">
        <v>0</v>
      </c>
      <c r="R30" s="109">
        <v>0</v>
      </c>
      <c r="S30" s="110">
        <v>0</v>
      </c>
      <c r="T30" s="109">
        <v>0</v>
      </c>
    </row>
    <row r="31" spans="1:20" ht="15.75" customHeight="1">
      <c r="A31" s="108" t="s">
        <v>92</v>
      </c>
      <c r="B31" s="108" t="s">
        <v>93</v>
      </c>
      <c r="C31" s="108" t="s">
        <v>93</v>
      </c>
      <c r="D31" s="108" t="s">
        <v>108</v>
      </c>
      <c r="E31" s="108" t="s">
        <v>95</v>
      </c>
      <c r="F31" s="126">
        <v>8.94</v>
      </c>
      <c r="G31" s="126">
        <v>0</v>
      </c>
      <c r="H31" s="126">
        <v>8.94</v>
      </c>
      <c r="I31" s="126">
        <v>0</v>
      </c>
      <c r="J31" s="109">
        <v>0</v>
      </c>
      <c r="K31" s="110">
        <v>0</v>
      </c>
      <c r="L31" s="126">
        <v>0</v>
      </c>
      <c r="M31" s="109">
        <v>0</v>
      </c>
      <c r="N31" s="110">
        <f t="shared" si="0"/>
        <v>0</v>
      </c>
      <c r="O31" s="126">
        <v>0</v>
      </c>
      <c r="P31" s="126">
        <v>0</v>
      </c>
      <c r="Q31" s="126">
        <v>0</v>
      </c>
      <c r="R31" s="109">
        <v>0</v>
      </c>
      <c r="S31" s="110">
        <v>0</v>
      </c>
      <c r="T31" s="109">
        <v>0</v>
      </c>
    </row>
    <row r="32" spans="1:20" ht="15.75" customHeight="1">
      <c r="A32" s="108" t="s">
        <v>96</v>
      </c>
      <c r="B32" s="108" t="s">
        <v>97</v>
      </c>
      <c r="C32" s="108" t="s">
        <v>89</v>
      </c>
      <c r="D32" s="108" t="s">
        <v>108</v>
      </c>
      <c r="E32" s="108" t="s">
        <v>98</v>
      </c>
      <c r="F32" s="126">
        <v>7.06</v>
      </c>
      <c r="G32" s="126">
        <v>0</v>
      </c>
      <c r="H32" s="126">
        <v>7.06</v>
      </c>
      <c r="I32" s="126">
        <v>0</v>
      </c>
      <c r="J32" s="109">
        <v>0</v>
      </c>
      <c r="K32" s="110">
        <v>0</v>
      </c>
      <c r="L32" s="126">
        <v>0</v>
      </c>
      <c r="M32" s="109">
        <v>0</v>
      </c>
      <c r="N32" s="110">
        <f t="shared" si="0"/>
        <v>0</v>
      </c>
      <c r="O32" s="126">
        <v>0</v>
      </c>
      <c r="P32" s="126">
        <v>0</v>
      </c>
      <c r="Q32" s="126">
        <v>0</v>
      </c>
      <c r="R32" s="109">
        <v>0</v>
      </c>
      <c r="S32" s="110">
        <v>0</v>
      </c>
      <c r="T32" s="109">
        <v>0</v>
      </c>
    </row>
    <row r="33" spans="1:20" ht="15.75" customHeight="1">
      <c r="A33" s="108" t="s">
        <v>96</v>
      </c>
      <c r="B33" s="108" t="s">
        <v>97</v>
      </c>
      <c r="C33" s="108" t="s">
        <v>99</v>
      </c>
      <c r="D33" s="108" t="s">
        <v>108</v>
      </c>
      <c r="E33" s="108" t="s">
        <v>100</v>
      </c>
      <c r="F33" s="126">
        <v>1.1</v>
      </c>
      <c r="G33" s="126">
        <v>0</v>
      </c>
      <c r="H33" s="126">
        <v>1.1</v>
      </c>
      <c r="I33" s="126">
        <v>0</v>
      </c>
      <c r="J33" s="109">
        <v>0</v>
      </c>
      <c r="K33" s="110">
        <v>0</v>
      </c>
      <c r="L33" s="126">
        <v>0</v>
      </c>
      <c r="M33" s="109">
        <v>0</v>
      </c>
      <c r="N33" s="110">
        <f t="shared" si="0"/>
        <v>0</v>
      </c>
      <c r="O33" s="126">
        <v>0</v>
      </c>
      <c r="P33" s="126">
        <v>0</v>
      </c>
      <c r="Q33" s="126">
        <v>0</v>
      </c>
      <c r="R33" s="109">
        <v>0</v>
      </c>
      <c r="S33" s="110">
        <v>0</v>
      </c>
      <c r="T33" s="109">
        <v>0</v>
      </c>
    </row>
    <row r="34" spans="1:20" ht="15.75" customHeight="1">
      <c r="A34" s="108" t="s">
        <v>101</v>
      </c>
      <c r="B34" s="108" t="s">
        <v>88</v>
      </c>
      <c r="C34" s="108" t="s">
        <v>89</v>
      </c>
      <c r="D34" s="108" t="s">
        <v>108</v>
      </c>
      <c r="E34" s="108" t="s">
        <v>102</v>
      </c>
      <c r="F34" s="126">
        <v>9.42</v>
      </c>
      <c r="G34" s="126">
        <v>0</v>
      </c>
      <c r="H34" s="126">
        <v>9.42</v>
      </c>
      <c r="I34" s="126">
        <v>0</v>
      </c>
      <c r="J34" s="109">
        <v>0</v>
      </c>
      <c r="K34" s="110">
        <v>0</v>
      </c>
      <c r="L34" s="126">
        <v>0</v>
      </c>
      <c r="M34" s="109">
        <v>0</v>
      </c>
      <c r="N34" s="110">
        <f t="shared" si="0"/>
        <v>0</v>
      </c>
      <c r="O34" s="126">
        <v>0</v>
      </c>
      <c r="P34" s="126">
        <v>0</v>
      </c>
      <c r="Q34" s="126">
        <v>0</v>
      </c>
      <c r="R34" s="109">
        <v>0</v>
      </c>
      <c r="S34" s="110">
        <v>0</v>
      </c>
      <c r="T34" s="109">
        <v>0</v>
      </c>
    </row>
    <row r="35" spans="1:20" ht="15.75" customHeight="1">
      <c r="A35" s="108" t="s">
        <v>101</v>
      </c>
      <c r="B35" s="108" t="s">
        <v>88</v>
      </c>
      <c r="C35" s="108" t="s">
        <v>99</v>
      </c>
      <c r="D35" s="108" t="s">
        <v>108</v>
      </c>
      <c r="E35" s="108" t="s">
        <v>103</v>
      </c>
      <c r="F35" s="126">
        <v>35.98</v>
      </c>
      <c r="G35" s="126">
        <v>0</v>
      </c>
      <c r="H35" s="126">
        <v>35.98</v>
      </c>
      <c r="I35" s="126">
        <v>0</v>
      </c>
      <c r="J35" s="109">
        <v>0</v>
      </c>
      <c r="K35" s="110">
        <v>0</v>
      </c>
      <c r="L35" s="126">
        <v>0</v>
      </c>
      <c r="M35" s="109">
        <v>0</v>
      </c>
      <c r="N35" s="110">
        <f t="shared" si="0"/>
        <v>0</v>
      </c>
      <c r="O35" s="126">
        <v>0</v>
      </c>
      <c r="P35" s="126">
        <v>0</v>
      </c>
      <c r="Q35" s="126">
        <v>0</v>
      </c>
      <c r="R35" s="109">
        <v>0</v>
      </c>
      <c r="S35" s="110">
        <v>0</v>
      </c>
      <c r="T35" s="109">
        <v>0</v>
      </c>
    </row>
    <row r="36" spans="1:20" ht="15.75" customHeight="1">
      <c r="A36" s="108" t="s">
        <v>38</v>
      </c>
      <c r="B36" s="108" t="s">
        <v>38</v>
      </c>
      <c r="C36" s="108" t="s">
        <v>38</v>
      </c>
      <c r="D36" s="108" t="s">
        <v>38</v>
      </c>
      <c r="E36" s="108" t="s">
        <v>109</v>
      </c>
      <c r="F36" s="126">
        <v>245.41</v>
      </c>
      <c r="G36" s="126">
        <v>0</v>
      </c>
      <c r="H36" s="126">
        <v>245.41</v>
      </c>
      <c r="I36" s="126">
        <v>0</v>
      </c>
      <c r="J36" s="109">
        <v>0</v>
      </c>
      <c r="K36" s="110">
        <v>0</v>
      </c>
      <c r="L36" s="126">
        <v>0</v>
      </c>
      <c r="M36" s="109">
        <v>0</v>
      </c>
      <c r="N36" s="110">
        <f t="shared" si="0"/>
        <v>0</v>
      </c>
      <c r="O36" s="126">
        <v>0</v>
      </c>
      <c r="P36" s="126">
        <v>0</v>
      </c>
      <c r="Q36" s="126">
        <v>0</v>
      </c>
      <c r="R36" s="109">
        <v>0</v>
      </c>
      <c r="S36" s="110">
        <v>0</v>
      </c>
      <c r="T36" s="109">
        <v>0</v>
      </c>
    </row>
    <row r="37" spans="1:20" ht="15.75" customHeight="1">
      <c r="A37" s="108" t="s">
        <v>38</v>
      </c>
      <c r="B37" s="108" t="s">
        <v>38</v>
      </c>
      <c r="C37" s="108" t="s">
        <v>38</v>
      </c>
      <c r="D37" s="108" t="s">
        <v>38</v>
      </c>
      <c r="E37" s="108" t="s">
        <v>110</v>
      </c>
      <c r="F37" s="126">
        <v>245.41</v>
      </c>
      <c r="G37" s="126">
        <v>0</v>
      </c>
      <c r="H37" s="126">
        <v>245.41</v>
      </c>
      <c r="I37" s="126">
        <v>0</v>
      </c>
      <c r="J37" s="109">
        <v>0</v>
      </c>
      <c r="K37" s="110">
        <v>0</v>
      </c>
      <c r="L37" s="126">
        <v>0</v>
      </c>
      <c r="M37" s="109">
        <v>0</v>
      </c>
      <c r="N37" s="110">
        <f t="shared" si="0"/>
        <v>0</v>
      </c>
      <c r="O37" s="126">
        <v>0</v>
      </c>
      <c r="P37" s="126">
        <v>0</v>
      </c>
      <c r="Q37" s="126">
        <v>0</v>
      </c>
      <c r="R37" s="109">
        <v>0</v>
      </c>
      <c r="S37" s="110">
        <v>0</v>
      </c>
      <c r="T37" s="109">
        <v>0</v>
      </c>
    </row>
    <row r="38" spans="1:20" ht="15.75" customHeight="1">
      <c r="A38" s="108" t="s">
        <v>87</v>
      </c>
      <c r="B38" s="108" t="s">
        <v>88</v>
      </c>
      <c r="C38" s="108" t="s">
        <v>88</v>
      </c>
      <c r="D38" s="108" t="s">
        <v>111</v>
      </c>
      <c r="E38" s="108" t="s">
        <v>91</v>
      </c>
      <c r="F38" s="126">
        <v>159.5</v>
      </c>
      <c r="G38" s="126">
        <v>0</v>
      </c>
      <c r="H38" s="126">
        <v>159.5</v>
      </c>
      <c r="I38" s="126">
        <v>0</v>
      </c>
      <c r="J38" s="109">
        <v>0</v>
      </c>
      <c r="K38" s="110">
        <v>0</v>
      </c>
      <c r="L38" s="126">
        <v>0</v>
      </c>
      <c r="M38" s="109">
        <v>0</v>
      </c>
      <c r="N38" s="110">
        <f t="shared" si="0"/>
        <v>0</v>
      </c>
      <c r="O38" s="126">
        <v>0</v>
      </c>
      <c r="P38" s="126">
        <v>0</v>
      </c>
      <c r="Q38" s="126">
        <v>0</v>
      </c>
      <c r="R38" s="109">
        <v>0</v>
      </c>
      <c r="S38" s="110">
        <v>0</v>
      </c>
      <c r="T38" s="109">
        <v>0</v>
      </c>
    </row>
    <row r="39" spans="1:20" ht="15.75" customHeight="1">
      <c r="A39" s="108" t="s">
        <v>87</v>
      </c>
      <c r="B39" s="108" t="s">
        <v>88</v>
      </c>
      <c r="C39" s="108" t="s">
        <v>112</v>
      </c>
      <c r="D39" s="108" t="s">
        <v>111</v>
      </c>
      <c r="E39" s="108" t="s">
        <v>113</v>
      </c>
      <c r="F39" s="126">
        <v>55.7</v>
      </c>
      <c r="G39" s="126">
        <v>0</v>
      </c>
      <c r="H39" s="126">
        <v>55.7</v>
      </c>
      <c r="I39" s="126">
        <v>0</v>
      </c>
      <c r="J39" s="109">
        <v>0</v>
      </c>
      <c r="K39" s="110">
        <v>0</v>
      </c>
      <c r="L39" s="126">
        <v>0</v>
      </c>
      <c r="M39" s="109">
        <v>0</v>
      </c>
      <c r="N39" s="110">
        <f t="shared" si="0"/>
        <v>0</v>
      </c>
      <c r="O39" s="126">
        <v>0</v>
      </c>
      <c r="P39" s="126">
        <v>0</v>
      </c>
      <c r="Q39" s="126">
        <v>0</v>
      </c>
      <c r="R39" s="109">
        <v>0</v>
      </c>
      <c r="S39" s="110">
        <v>0</v>
      </c>
      <c r="T39" s="109">
        <v>0</v>
      </c>
    </row>
    <row r="40" spans="1:20" ht="15.75" customHeight="1">
      <c r="A40" s="108" t="s">
        <v>92</v>
      </c>
      <c r="B40" s="108" t="s">
        <v>93</v>
      </c>
      <c r="C40" s="108" t="s">
        <v>93</v>
      </c>
      <c r="D40" s="108" t="s">
        <v>111</v>
      </c>
      <c r="E40" s="108" t="s">
        <v>95</v>
      </c>
      <c r="F40" s="126">
        <v>9.5</v>
      </c>
      <c r="G40" s="126">
        <v>0</v>
      </c>
      <c r="H40" s="126">
        <v>9.5</v>
      </c>
      <c r="I40" s="126">
        <v>0</v>
      </c>
      <c r="J40" s="109">
        <v>0</v>
      </c>
      <c r="K40" s="110">
        <v>0</v>
      </c>
      <c r="L40" s="126">
        <v>0</v>
      </c>
      <c r="M40" s="109">
        <v>0</v>
      </c>
      <c r="N40" s="110">
        <f t="shared" si="0"/>
        <v>0</v>
      </c>
      <c r="O40" s="126">
        <v>0</v>
      </c>
      <c r="P40" s="126">
        <v>0</v>
      </c>
      <c r="Q40" s="126">
        <v>0</v>
      </c>
      <c r="R40" s="109">
        <v>0</v>
      </c>
      <c r="S40" s="110">
        <v>0</v>
      </c>
      <c r="T40" s="109">
        <v>0</v>
      </c>
    </row>
    <row r="41" spans="1:20" ht="15.75" customHeight="1">
      <c r="A41" s="108" t="s">
        <v>92</v>
      </c>
      <c r="B41" s="108" t="s">
        <v>93</v>
      </c>
      <c r="C41" s="108" t="s">
        <v>114</v>
      </c>
      <c r="D41" s="108" t="s">
        <v>111</v>
      </c>
      <c r="E41" s="108" t="s">
        <v>115</v>
      </c>
      <c r="F41" s="126">
        <v>4.2</v>
      </c>
      <c r="G41" s="126">
        <v>0</v>
      </c>
      <c r="H41" s="126">
        <v>4.2</v>
      </c>
      <c r="I41" s="126">
        <v>0</v>
      </c>
      <c r="J41" s="109">
        <v>0</v>
      </c>
      <c r="K41" s="110">
        <v>0</v>
      </c>
      <c r="L41" s="126">
        <v>0</v>
      </c>
      <c r="M41" s="109">
        <v>0</v>
      </c>
      <c r="N41" s="110">
        <f t="shared" si="0"/>
        <v>0</v>
      </c>
      <c r="O41" s="126">
        <v>0</v>
      </c>
      <c r="P41" s="126">
        <v>0</v>
      </c>
      <c r="Q41" s="126">
        <v>0</v>
      </c>
      <c r="R41" s="109">
        <v>0</v>
      </c>
      <c r="S41" s="110">
        <v>0</v>
      </c>
      <c r="T41" s="109">
        <v>0</v>
      </c>
    </row>
    <row r="42" spans="1:20" ht="15.75" customHeight="1">
      <c r="A42" s="108" t="s">
        <v>96</v>
      </c>
      <c r="B42" s="108" t="s">
        <v>97</v>
      </c>
      <c r="C42" s="108" t="s">
        <v>88</v>
      </c>
      <c r="D42" s="108" t="s">
        <v>111</v>
      </c>
      <c r="E42" s="108" t="s">
        <v>116</v>
      </c>
      <c r="F42" s="126">
        <v>4.6</v>
      </c>
      <c r="G42" s="126">
        <v>0</v>
      </c>
      <c r="H42" s="126">
        <v>4.6</v>
      </c>
      <c r="I42" s="126">
        <v>0</v>
      </c>
      <c r="J42" s="109">
        <v>0</v>
      </c>
      <c r="K42" s="110">
        <v>0</v>
      </c>
      <c r="L42" s="126">
        <v>0</v>
      </c>
      <c r="M42" s="109">
        <v>0</v>
      </c>
      <c r="N42" s="110">
        <f t="shared" si="0"/>
        <v>0</v>
      </c>
      <c r="O42" s="126">
        <v>0</v>
      </c>
      <c r="P42" s="126">
        <v>0</v>
      </c>
      <c r="Q42" s="126">
        <v>0</v>
      </c>
      <c r="R42" s="109">
        <v>0</v>
      </c>
      <c r="S42" s="110">
        <v>0</v>
      </c>
      <c r="T42" s="109">
        <v>0</v>
      </c>
    </row>
    <row r="43" spans="1:20" ht="15.75" customHeight="1">
      <c r="A43" s="108" t="s">
        <v>101</v>
      </c>
      <c r="B43" s="108" t="s">
        <v>88</v>
      </c>
      <c r="C43" s="108" t="s">
        <v>89</v>
      </c>
      <c r="D43" s="108" t="s">
        <v>111</v>
      </c>
      <c r="E43" s="108" t="s">
        <v>102</v>
      </c>
      <c r="F43" s="126">
        <v>6.9</v>
      </c>
      <c r="G43" s="126">
        <v>0</v>
      </c>
      <c r="H43" s="126">
        <v>6.9</v>
      </c>
      <c r="I43" s="126">
        <v>0</v>
      </c>
      <c r="J43" s="109">
        <v>0</v>
      </c>
      <c r="K43" s="110">
        <v>0</v>
      </c>
      <c r="L43" s="126">
        <v>0</v>
      </c>
      <c r="M43" s="109">
        <v>0</v>
      </c>
      <c r="N43" s="110">
        <f t="shared" si="0"/>
        <v>0</v>
      </c>
      <c r="O43" s="126">
        <v>0</v>
      </c>
      <c r="P43" s="126">
        <v>0</v>
      </c>
      <c r="Q43" s="126">
        <v>0</v>
      </c>
      <c r="R43" s="109">
        <v>0</v>
      </c>
      <c r="S43" s="110">
        <v>0</v>
      </c>
      <c r="T43" s="109">
        <v>0</v>
      </c>
    </row>
    <row r="44" spans="1:20" ht="15.75" customHeight="1">
      <c r="A44" s="108" t="s">
        <v>101</v>
      </c>
      <c r="B44" s="108" t="s">
        <v>88</v>
      </c>
      <c r="C44" s="108" t="s">
        <v>99</v>
      </c>
      <c r="D44" s="108" t="s">
        <v>111</v>
      </c>
      <c r="E44" s="108" t="s">
        <v>103</v>
      </c>
      <c r="F44" s="126">
        <v>5.01</v>
      </c>
      <c r="G44" s="126">
        <v>0</v>
      </c>
      <c r="H44" s="126">
        <v>5.01</v>
      </c>
      <c r="I44" s="126">
        <v>0</v>
      </c>
      <c r="J44" s="109">
        <v>0</v>
      </c>
      <c r="K44" s="110">
        <v>0</v>
      </c>
      <c r="L44" s="126">
        <v>0</v>
      </c>
      <c r="M44" s="109">
        <v>0</v>
      </c>
      <c r="N44" s="110">
        <f t="shared" si="0"/>
        <v>0</v>
      </c>
      <c r="O44" s="126">
        <v>0</v>
      </c>
      <c r="P44" s="126">
        <v>0</v>
      </c>
      <c r="Q44" s="126">
        <v>0</v>
      </c>
      <c r="R44" s="109">
        <v>0</v>
      </c>
      <c r="S44" s="110">
        <v>0</v>
      </c>
      <c r="T44" s="109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56" bottom="0.4799999999999999" header="0.34" footer="0.3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E52" sqref="E5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1"/>
      <c r="B1" s="203"/>
      <c r="C1" s="203"/>
      <c r="D1" s="203"/>
      <c r="E1" s="203"/>
      <c r="F1" s="203"/>
      <c r="G1" s="203"/>
      <c r="H1" s="203"/>
      <c r="I1" s="203"/>
      <c r="J1" s="216" t="s">
        <v>117</v>
      </c>
    </row>
    <row r="2" spans="1:10" ht="19.5" customHeight="1">
      <c r="A2" s="90" t="s">
        <v>118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9.5" customHeight="1">
      <c r="A3" s="174" t="s">
        <v>0</v>
      </c>
      <c r="B3" s="174"/>
      <c r="C3" s="174"/>
      <c r="D3" s="174"/>
      <c r="E3" s="174"/>
      <c r="F3" s="204"/>
      <c r="G3" s="204"/>
      <c r="H3" s="204"/>
      <c r="I3" s="204"/>
      <c r="J3" s="93" t="s">
        <v>5</v>
      </c>
    </row>
    <row r="4" spans="1:10" ht="19.5" customHeight="1">
      <c r="A4" s="175" t="s">
        <v>57</v>
      </c>
      <c r="B4" s="177"/>
      <c r="C4" s="177"/>
      <c r="D4" s="177"/>
      <c r="E4" s="176"/>
      <c r="F4" s="205" t="s">
        <v>58</v>
      </c>
      <c r="G4" s="206" t="s">
        <v>119</v>
      </c>
      <c r="H4" s="207" t="s">
        <v>120</v>
      </c>
      <c r="I4" s="207" t="s">
        <v>121</v>
      </c>
      <c r="J4" s="212" t="s">
        <v>122</v>
      </c>
    </row>
    <row r="5" spans="1:10" ht="19.5" customHeight="1">
      <c r="A5" s="175" t="s">
        <v>68</v>
      </c>
      <c r="B5" s="177"/>
      <c r="C5" s="176"/>
      <c r="D5" s="208" t="s">
        <v>69</v>
      </c>
      <c r="E5" s="209" t="s">
        <v>123</v>
      </c>
      <c r="F5" s="206"/>
      <c r="G5" s="206"/>
      <c r="H5" s="207"/>
      <c r="I5" s="207"/>
      <c r="J5" s="212"/>
    </row>
    <row r="6" spans="1:10" ht="15" customHeight="1">
      <c r="A6" s="210" t="s">
        <v>78</v>
      </c>
      <c r="B6" s="210" t="s">
        <v>79</v>
      </c>
      <c r="C6" s="211" t="s">
        <v>80</v>
      </c>
      <c r="D6" s="212"/>
      <c r="E6" s="213"/>
      <c r="F6" s="206"/>
      <c r="G6" s="206"/>
      <c r="H6" s="207"/>
      <c r="I6" s="207"/>
      <c r="J6" s="212"/>
    </row>
    <row r="7" spans="1:10" ht="14.25" customHeight="1">
      <c r="A7" s="214" t="s">
        <v>38</v>
      </c>
      <c r="B7" s="214" t="s">
        <v>38</v>
      </c>
      <c r="C7" s="214" t="s">
        <v>38</v>
      </c>
      <c r="D7" s="215" t="s">
        <v>38</v>
      </c>
      <c r="E7" s="215" t="s">
        <v>58</v>
      </c>
      <c r="F7" s="192">
        <f aca="true" t="shared" si="0" ref="F7:F44">SUM(G7:J7)</f>
        <v>6270.9</v>
      </c>
      <c r="G7" s="192">
        <v>3504.35</v>
      </c>
      <c r="H7" s="192">
        <v>2766.55</v>
      </c>
      <c r="I7" s="192">
        <v>0</v>
      </c>
      <c r="J7" s="217">
        <v>0</v>
      </c>
    </row>
    <row r="8" spans="1:10" ht="14.25" customHeight="1">
      <c r="A8" s="214" t="s">
        <v>38</v>
      </c>
      <c r="B8" s="214" t="s">
        <v>38</v>
      </c>
      <c r="C8" s="214" t="s">
        <v>38</v>
      </c>
      <c r="D8" s="215" t="s">
        <v>38</v>
      </c>
      <c r="E8" s="215" t="s">
        <v>81</v>
      </c>
      <c r="F8" s="192">
        <f t="shared" si="0"/>
        <v>5872.74</v>
      </c>
      <c r="G8" s="192">
        <v>3259.19</v>
      </c>
      <c r="H8" s="192">
        <v>2613.55</v>
      </c>
      <c r="I8" s="192">
        <v>0</v>
      </c>
      <c r="J8" s="217">
        <v>0</v>
      </c>
    </row>
    <row r="9" spans="1:10" ht="14.25" customHeight="1">
      <c r="A9" s="214" t="s">
        <v>38</v>
      </c>
      <c r="B9" s="214" t="s">
        <v>38</v>
      </c>
      <c r="C9" s="214" t="s">
        <v>38</v>
      </c>
      <c r="D9" s="215" t="s">
        <v>38</v>
      </c>
      <c r="E9" s="215" t="s">
        <v>82</v>
      </c>
      <c r="F9" s="192">
        <f t="shared" si="0"/>
        <v>5134.7</v>
      </c>
      <c r="G9" s="192">
        <v>3040.62</v>
      </c>
      <c r="H9" s="192">
        <v>2094.08</v>
      </c>
      <c r="I9" s="192">
        <v>0</v>
      </c>
      <c r="J9" s="217">
        <v>0</v>
      </c>
    </row>
    <row r="10" spans="1:10" ht="14.25" customHeight="1">
      <c r="A10" s="214" t="s">
        <v>83</v>
      </c>
      <c r="B10" s="214" t="s">
        <v>84</v>
      </c>
      <c r="C10" s="214" t="s">
        <v>84</v>
      </c>
      <c r="D10" s="215" t="s">
        <v>85</v>
      </c>
      <c r="E10" s="215" t="s">
        <v>86</v>
      </c>
      <c r="F10" s="192">
        <f t="shared" si="0"/>
        <v>2.35</v>
      </c>
      <c r="G10" s="192">
        <v>0</v>
      </c>
      <c r="H10" s="192">
        <v>2.35</v>
      </c>
      <c r="I10" s="192">
        <v>0</v>
      </c>
      <c r="J10" s="217">
        <v>0</v>
      </c>
    </row>
    <row r="11" spans="1:10" ht="14.25" customHeight="1">
      <c r="A11" s="214" t="s">
        <v>87</v>
      </c>
      <c r="B11" s="214" t="s">
        <v>88</v>
      </c>
      <c r="C11" s="214" t="s">
        <v>89</v>
      </c>
      <c r="D11" s="215" t="s">
        <v>85</v>
      </c>
      <c r="E11" s="215" t="s">
        <v>90</v>
      </c>
      <c r="F11" s="192">
        <f t="shared" si="0"/>
        <v>1739.7</v>
      </c>
      <c r="G11" s="192">
        <v>1739.7</v>
      </c>
      <c r="H11" s="192">
        <v>0</v>
      </c>
      <c r="I11" s="192">
        <v>0</v>
      </c>
      <c r="J11" s="217">
        <v>0</v>
      </c>
    </row>
    <row r="12" spans="1:10" ht="14.25" customHeight="1">
      <c r="A12" s="214" t="s">
        <v>87</v>
      </c>
      <c r="B12" s="214" t="s">
        <v>88</v>
      </c>
      <c r="C12" s="214" t="s">
        <v>88</v>
      </c>
      <c r="D12" s="215" t="s">
        <v>85</v>
      </c>
      <c r="E12" s="215" t="s">
        <v>91</v>
      </c>
      <c r="F12" s="192">
        <f t="shared" si="0"/>
        <v>2521.3</v>
      </c>
      <c r="G12" s="192">
        <v>429.57</v>
      </c>
      <c r="H12" s="192">
        <v>2091.73</v>
      </c>
      <c r="I12" s="192">
        <v>0</v>
      </c>
      <c r="J12" s="217">
        <v>0</v>
      </c>
    </row>
    <row r="13" spans="1:10" ht="14.25" customHeight="1">
      <c r="A13" s="214" t="s">
        <v>92</v>
      </c>
      <c r="B13" s="214" t="s">
        <v>93</v>
      </c>
      <c r="C13" s="214" t="s">
        <v>89</v>
      </c>
      <c r="D13" s="215" t="s">
        <v>85</v>
      </c>
      <c r="E13" s="215" t="s">
        <v>94</v>
      </c>
      <c r="F13" s="192">
        <f t="shared" si="0"/>
        <v>19.03</v>
      </c>
      <c r="G13" s="192">
        <v>19.03</v>
      </c>
      <c r="H13" s="192">
        <v>0</v>
      </c>
      <c r="I13" s="192">
        <v>0</v>
      </c>
      <c r="J13" s="217">
        <v>0</v>
      </c>
    </row>
    <row r="14" spans="1:10" ht="14.25" customHeight="1">
      <c r="A14" s="214" t="s">
        <v>92</v>
      </c>
      <c r="B14" s="214" t="s">
        <v>93</v>
      </c>
      <c r="C14" s="214" t="s">
        <v>93</v>
      </c>
      <c r="D14" s="215" t="s">
        <v>85</v>
      </c>
      <c r="E14" s="215" t="s">
        <v>95</v>
      </c>
      <c r="F14" s="192">
        <f t="shared" si="0"/>
        <v>196.56</v>
      </c>
      <c r="G14" s="192">
        <v>196.56</v>
      </c>
      <c r="H14" s="192">
        <v>0</v>
      </c>
      <c r="I14" s="192">
        <v>0</v>
      </c>
      <c r="J14" s="217">
        <v>0</v>
      </c>
    </row>
    <row r="15" spans="1:10" ht="14.25" customHeight="1">
      <c r="A15" s="214" t="s">
        <v>96</v>
      </c>
      <c r="B15" s="214" t="s">
        <v>97</v>
      </c>
      <c r="C15" s="214" t="s">
        <v>89</v>
      </c>
      <c r="D15" s="215" t="s">
        <v>85</v>
      </c>
      <c r="E15" s="215" t="s">
        <v>98</v>
      </c>
      <c r="F15" s="192">
        <f t="shared" si="0"/>
        <v>135.48</v>
      </c>
      <c r="G15" s="192">
        <v>135.48</v>
      </c>
      <c r="H15" s="192">
        <v>0</v>
      </c>
      <c r="I15" s="192">
        <v>0</v>
      </c>
      <c r="J15" s="217">
        <v>0</v>
      </c>
    </row>
    <row r="16" spans="1:10" ht="14.25" customHeight="1">
      <c r="A16" s="214" t="s">
        <v>96</v>
      </c>
      <c r="B16" s="214" t="s">
        <v>97</v>
      </c>
      <c r="C16" s="214" t="s">
        <v>99</v>
      </c>
      <c r="D16" s="215" t="s">
        <v>85</v>
      </c>
      <c r="E16" s="215" t="s">
        <v>100</v>
      </c>
      <c r="F16" s="192">
        <f t="shared" si="0"/>
        <v>24.29</v>
      </c>
      <c r="G16" s="192">
        <v>24.29</v>
      </c>
      <c r="H16" s="192">
        <v>0</v>
      </c>
      <c r="I16" s="192">
        <v>0</v>
      </c>
      <c r="J16" s="217">
        <v>0</v>
      </c>
    </row>
    <row r="17" spans="1:10" ht="14.25" customHeight="1">
      <c r="A17" s="214" t="s">
        <v>101</v>
      </c>
      <c r="B17" s="214" t="s">
        <v>88</v>
      </c>
      <c r="C17" s="214" t="s">
        <v>89</v>
      </c>
      <c r="D17" s="215" t="s">
        <v>85</v>
      </c>
      <c r="E17" s="215" t="s">
        <v>102</v>
      </c>
      <c r="F17" s="192">
        <f t="shared" si="0"/>
        <v>200.1</v>
      </c>
      <c r="G17" s="192">
        <v>200.1</v>
      </c>
      <c r="H17" s="192">
        <v>0</v>
      </c>
      <c r="I17" s="192">
        <v>0</v>
      </c>
      <c r="J17" s="217">
        <v>0</v>
      </c>
    </row>
    <row r="18" spans="1:10" ht="14.25" customHeight="1">
      <c r="A18" s="214" t="s">
        <v>101</v>
      </c>
      <c r="B18" s="214" t="s">
        <v>88</v>
      </c>
      <c r="C18" s="214" t="s">
        <v>99</v>
      </c>
      <c r="D18" s="215" t="s">
        <v>85</v>
      </c>
      <c r="E18" s="215" t="s">
        <v>103</v>
      </c>
      <c r="F18" s="192">
        <f t="shared" si="0"/>
        <v>295.89</v>
      </c>
      <c r="G18" s="192">
        <v>295.89</v>
      </c>
      <c r="H18" s="192">
        <v>0</v>
      </c>
      <c r="I18" s="192">
        <v>0</v>
      </c>
      <c r="J18" s="217">
        <v>0</v>
      </c>
    </row>
    <row r="19" spans="1:10" ht="14.25" customHeight="1">
      <c r="A19" s="214" t="s">
        <v>38</v>
      </c>
      <c r="B19" s="214" t="s">
        <v>38</v>
      </c>
      <c r="C19" s="214" t="s">
        <v>38</v>
      </c>
      <c r="D19" s="215" t="s">
        <v>38</v>
      </c>
      <c r="E19" s="215" t="s">
        <v>104</v>
      </c>
      <c r="F19" s="192">
        <f t="shared" si="0"/>
        <v>738.04</v>
      </c>
      <c r="G19" s="192">
        <v>218.57</v>
      </c>
      <c r="H19" s="192">
        <v>519.47</v>
      </c>
      <c r="I19" s="192">
        <v>0</v>
      </c>
      <c r="J19" s="217">
        <v>0</v>
      </c>
    </row>
    <row r="20" spans="1:10" ht="14.25" customHeight="1">
      <c r="A20" s="214" t="s">
        <v>87</v>
      </c>
      <c r="B20" s="214" t="s">
        <v>88</v>
      </c>
      <c r="C20" s="214" t="s">
        <v>89</v>
      </c>
      <c r="D20" s="215" t="s">
        <v>105</v>
      </c>
      <c r="E20" s="215" t="s">
        <v>90</v>
      </c>
      <c r="F20" s="192">
        <f t="shared" si="0"/>
        <v>112.03</v>
      </c>
      <c r="G20" s="192">
        <v>112.03</v>
      </c>
      <c r="H20" s="192">
        <v>0</v>
      </c>
      <c r="I20" s="192">
        <v>0</v>
      </c>
      <c r="J20" s="217">
        <v>0</v>
      </c>
    </row>
    <row r="21" spans="1:10" ht="14.25" customHeight="1">
      <c r="A21" s="214" t="s">
        <v>87</v>
      </c>
      <c r="B21" s="214" t="s">
        <v>88</v>
      </c>
      <c r="C21" s="214" t="s">
        <v>88</v>
      </c>
      <c r="D21" s="215" t="s">
        <v>105</v>
      </c>
      <c r="E21" s="215" t="s">
        <v>91</v>
      </c>
      <c r="F21" s="192">
        <f t="shared" si="0"/>
        <v>575</v>
      </c>
      <c r="G21" s="192">
        <v>55.53</v>
      </c>
      <c r="H21" s="192">
        <v>519.47</v>
      </c>
      <c r="I21" s="192">
        <v>0</v>
      </c>
      <c r="J21" s="217">
        <v>0</v>
      </c>
    </row>
    <row r="22" spans="1:10" ht="14.25" customHeight="1">
      <c r="A22" s="214" t="s">
        <v>92</v>
      </c>
      <c r="B22" s="214" t="s">
        <v>93</v>
      </c>
      <c r="C22" s="214" t="s">
        <v>93</v>
      </c>
      <c r="D22" s="215" t="s">
        <v>105</v>
      </c>
      <c r="E22" s="215" t="s">
        <v>95</v>
      </c>
      <c r="F22" s="192">
        <f t="shared" si="0"/>
        <v>11.54</v>
      </c>
      <c r="G22" s="192">
        <v>11.54</v>
      </c>
      <c r="H22" s="192">
        <v>0</v>
      </c>
      <c r="I22" s="192">
        <v>0</v>
      </c>
      <c r="J22" s="217">
        <v>0</v>
      </c>
    </row>
    <row r="23" spans="1:10" ht="14.25" customHeight="1">
      <c r="A23" s="214" t="s">
        <v>96</v>
      </c>
      <c r="B23" s="214" t="s">
        <v>97</v>
      </c>
      <c r="C23" s="214" t="s">
        <v>89</v>
      </c>
      <c r="D23" s="215" t="s">
        <v>105</v>
      </c>
      <c r="E23" s="215" t="s">
        <v>98</v>
      </c>
      <c r="F23" s="192">
        <f t="shared" si="0"/>
        <v>8.19</v>
      </c>
      <c r="G23" s="192">
        <v>8.19</v>
      </c>
      <c r="H23" s="192">
        <v>0</v>
      </c>
      <c r="I23" s="192">
        <v>0</v>
      </c>
      <c r="J23" s="217">
        <v>0</v>
      </c>
    </row>
    <row r="24" spans="1:10" ht="14.25" customHeight="1">
      <c r="A24" s="214" t="s">
        <v>96</v>
      </c>
      <c r="B24" s="214" t="s">
        <v>97</v>
      </c>
      <c r="C24" s="214" t="s">
        <v>99</v>
      </c>
      <c r="D24" s="215" t="s">
        <v>105</v>
      </c>
      <c r="E24" s="215" t="s">
        <v>100</v>
      </c>
      <c r="F24" s="192">
        <f t="shared" si="0"/>
        <v>1.47</v>
      </c>
      <c r="G24" s="192">
        <v>1.47</v>
      </c>
      <c r="H24" s="192">
        <v>0</v>
      </c>
      <c r="I24" s="192">
        <v>0</v>
      </c>
      <c r="J24" s="217">
        <v>0</v>
      </c>
    </row>
    <row r="25" spans="1:10" ht="14.25" customHeight="1">
      <c r="A25" s="214" t="s">
        <v>101</v>
      </c>
      <c r="B25" s="214" t="s">
        <v>88</v>
      </c>
      <c r="C25" s="214" t="s">
        <v>89</v>
      </c>
      <c r="D25" s="215" t="s">
        <v>105</v>
      </c>
      <c r="E25" s="215" t="s">
        <v>102</v>
      </c>
      <c r="F25" s="192">
        <f t="shared" si="0"/>
        <v>10.92</v>
      </c>
      <c r="G25" s="192">
        <v>10.92</v>
      </c>
      <c r="H25" s="192">
        <v>0</v>
      </c>
      <c r="I25" s="192">
        <v>0</v>
      </c>
      <c r="J25" s="217">
        <v>0</v>
      </c>
    </row>
    <row r="26" spans="1:10" ht="14.25" customHeight="1">
      <c r="A26" s="214" t="s">
        <v>101</v>
      </c>
      <c r="B26" s="214" t="s">
        <v>88</v>
      </c>
      <c r="C26" s="214" t="s">
        <v>99</v>
      </c>
      <c r="D26" s="215" t="s">
        <v>105</v>
      </c>
      <c r="E26" s="215" t="s">
        <v>103</v>
      </c>
      <c r="F26" s="192">
        <f t="shared" si="0"/>
        <v>18.89</v>
      </c>
      <c r="G26" s="192">
        <v>18.89</v>
      </c>
      <c r="H26" s="192">
        <v>0</v>
      </c>
      <c r="I26" s="192">
        <v>0</v>
      </c>
      <c r="J26" s="217">
        <v>0</v>
      </c>
    </row>
    <row r="27" spans="1:10" ht="14.25" customHeight="1">
      <c r="A27" s="214" t="s">
        <v>38</v>
      </c>
      <c r="B27" s="214" t="s">
        <v>38</v>
      </c>
      <c r="C27" s="214" t="s">
        <v>38</v>
      </c>
      <c r="D27" s="215" t="s">
        <v>38</v>
      </c>
      <c r="E27" s="215" t="s">
        <v>106</v>
      </c>
      <c r="F27" s="192">
        <f t="shared" si="0"/>
        <v>152.75</v>
      </c>
      <c r="G27" s="192">
        <v>140.75</v>
      </c>
      <c r="H27" s="192">
        <v>12</v>
      </c>
      <c r="I27" s="192">
        <v>0</v>
      </c>
      <c r="J27" s="217">
        <v>0</v>
      </c>
    </row>
    <row r="28" spans="1:10" ht="14.25" customHeight="1">
      <c r="A28" s="214" t="s">
        <v>38</v>
      </c>
      <c r="B28" s="214" t="s">
        <v>38</v>
      </c>
      <c r="C28" s="214" t="s">
        <v>38</v>
      </c>
      <c r="D28" s="215" t="s">
        <v>38</v>
      </c>
      <c r="E28" s="215" t="s">
        <v>107</v>
      </c>
      <c r="F28" s="192">
        <f t="shared" si="0"/>
        <v>152.75</v>
      </c>
      <c r="G28" s="192">
        <v>140.75</v>
      </c>
      <c r="H28" s="192">
        <v>12</v>
      </c>
      <c r="I28" s="192">
        <v>0</v>
      </c>
      <c r="J28" s="217">
        <v>0</v>
      </c>
    </row>
    <row r="29" spans="1:10" ht="14.25" customHeight="1">
      <c r="A29" s="214" t="s">
        <v>87</v>
      </c>
      <c r="B29" s="214" t="s">
        <v>88</v>
      </c>
      <c r="C29" s="214" t="s">
        <v>89</v>
      </c>
      <c r="D29" s="215" t="s">
        <v>108</v>
      </c>
      <c r="E29" s="215" t="s">
        <v>90</v>
      </c>
      <c r="F29" s="192">
        <f t="shared" si="0"/>
        <v>78.25</v>
      </c>
      <c r="G29" s="192">
        <v>78.25</v>
      </c>
      <c r="H29" s="192">
        <v>0</v>
      </c>
      <c r="I29" s="192">
        <v>0</v>
      </c>
      <c r="J29" s="217">
        <v>0</v>
      </c>
    </row>
    <row r="30" spans="1:10" ht="14.25" customHeight="1">
      <c r="A30" s="214" t="s">
        <v>87</v>
      </c>
      <c r="B30" s="214" t="s">
        <v>88</v>
      </c>
      <c r="C30" s="214" t="s">
        <v>88</v>
      </c>
      <c r="D30" s="215" t="s">
        <v>108</v>
      </c>
      <c r="E30" s="215" t="s">
        <v>91</v>
      </c>
      <c r="F30" s="192">
        <f t="shared" si="0"/>
        <v>12</v>
      </c>
      <c r="G30" s="192">
        <v>0</v>
      </c>
      <c r="H30" s="192">
        <v>12</v>
      </c>
      <c r="I30" s="192">
        <v>0</v>
      </c>
      <c r="J30" s="217">
        <v>0</v>
      </c>
    </row>
    <row r="31" spans="1:10" ht="14.25" customHeight="1">
      <c r="A31" s="214" t="s">
        <v>92</v>
      </c>
      <c r="B31" s="214" t="s">
        <v>93</v>
      </c>
      <c r="C31" s="214" t="s">
        <v>93</v>
      </c>
      <c r="D31" s="215" t="s">
        <v>108</v>
      </c>
      <c r="E31" s="215" t="s">
        <v>95</v>
      </c>
      <c r="F31" s="192">
        <f t="shared" si="0"/>
        <v>8.94</v>
      </c>
      <c r="G31" s="192">
        <v>8.94</v>
      </c>
      <c r="H31" s="192">
        <v>0</v>
      </c>
      <c r="I31" s="192">
        <v>0</v>
      </c>
      <c r="J31" s="217">
        <v>0</v>
      </c>
    </row>
    <row r="32" spans="1:10" ht="14.25" customHeight="1">
      <c r="A32" s="214" t="s">
        <v>96</v>
      </c>
      <c r="B32" s="214" t="s">
        <v>97</v>
      </c>
      <c r="C32" s="214" t="s">
        <v>89</v>
      </c>
      <c r="D32" s="215" t="s">
        <v>108</v>
      </c>
      <c r="E32" s="215" t="s">
        <v>98</v>
      </c>
      <c r="F32" s="192">
        <f t="shared" si="0"/>
        <v>7.06</v>
      </c>
      <c r="G32" s="192">
        <v>7.06</v>
      </c>
      <c r="H32" s="192">
        <v>0</v>
      </c>
      <c r="I32" s="192">
        <v>0</v>
      </c>
      <c r="J32" s="217">
        <v>0</v>
      </c>
    </row>
    <row r="33" spans="1:10" ht="14.25" customHeight="1">
      <c r="A33" s="214" t="s">
        <v>96</v>
      </c>
      <c r="B33" s="214" t="s">
        <v>97</v>
      </c>
      <c r="C33" s="214" t="s">
        <v>99</v>
      </c>
      <c r="D33" s="215" t="s">
        <v>108</v>
      </c>
      <c r="E33" s="215" t="s">
        <v>100</v>
      </c>
      <c r="F33" s="192">
        <f t="shared" si="0"/>
        <v>1.1</v>
      </c>
      <c r="G33" s="192">
        <v>1.1</v>
      </c>
      <c r="H33" s="192">
        <v>0</v>
      </c>
      <c r="I33" s="192">
        <v>0</v>
      </c>
      <c r="J33" s="217">
        <v>0</v>
      </c>
    </row>
    <row r="34" spans="1:10" ht="14.25" customHeight="1">
      <c r="A34" s="214" t="s">
        <v>101</v>
      </c>
      <c r="B34" s="214" t="s">
        <v>88</v>
      </c>
      <c r="C34" s="214" t="s">
        <v>89</v>
      </c>
      <c r="D34" s="215" t="s">
        <v>108</v>
      </c>
      <c r="E34" s="215" t="s">
        <v>102</v>
      </c>
      <c r="F34" s="192">
        <f t="shared" si="0"/>
        <v>9.42</v>
      </c>
      <c r="G34" s="192">
        <v>9.42</v>
      </c>
      <c r="H34" s="192">
        <v>0</v>
      </c>
      <c r="I34" s="192">
        <v>0</v>
      </c>
      <c r="J34" s="217">
        <v>0</v>
      </c>
    </row>
    <row r="35" spans="1:10" ht="14.25" customHeight="1">
      <c r="A35" s="214" t="s">
        <v>101</v>
      </c>
      <c r="B35" s="214" t="s">
        <v>88</v>
      </c>
      <c r="C35" s="214" t="s">
        <v>99</v>
      </c>
      <c r="D35" s="215" t="s">
        <v>108</v>
      </c>
      <c r="E35" s="215" t="s">
        <v>103</v>
      </c>
      <c r="F35" s="192">
        <f t="shared" si="0"/>
        <v>35.98</v>
      </c>
      <c r="G35" s="192">
        <v>35.98</v>
      </c>
      <c r="H35" s="192">
        <v>0</v>
      </c>
      <c r="I35" s="192">
        <v>0</v>
      </c>
      <c r="J35" s="217">
        <v>0</v>
      </c>
    </row>
    <row r="36" spans="1:10" ht="14.25" customHeight="1">
      <c r="A36" s="214" t="s">
        <v>38</v>
      </c>
      <c r="B36" s="214" t="s">
        <v>38</v>
      </c>
      <c r="C36" s="214" t="s">
        <v>38</v>
      </c>
      <c r="D36" s="215" t="s">
        <v>38</v>
      </c>
      <c r="E36" s="215" t="s">
        <v>109</v>
      </c>
      <c r="F36" s="192">
        <f t="shared" si="0"/>
        <v>245.41</v>
      </c>
      <c r="G36" s="192">
        <v>104.41</v>
      </c>
      <c r="H36" s="192">
        <v>141</v>
      </c>
      <c r="I36" s="192">
        <v>0</v>
      </c>
      <c r="J36" s="217">
        <v>0</v>
      </c>
    </row>
    <row r="37" spans="1:10" ht="14.25" customHeight="1">
      <c r="A37" s="214" t="s">
        <v>38</v>
      </c>
      <c r="B37" s="214" t="s">
        <v>38</v>
      </c>
      <c r="C37" s="214" t="s">
        <v>38</v>
      </c>
      <c r="D37" s="215" t="s">
        <v>38</v>
      </c>
      <c r="E37" s="215" t="s">
        <v>110</v>
      </c>
      <c r="F37" s="192">
        <f t="shared" si="0"/>
        <v>245.41</v>
      </c>
      <c r="G37" s="192">
        <v>104.41</v>
      </c>
      <c r="H37" s="192">
        <v>141</v>
      </c>
      <c r="I37" s="192">
        <v>0</v>
      </c>
      <c r="J37" s="217">
        <v>0</v>
      </c>
    </row>
    <row r="38" spans="1:10" ht="14.25" customHeight="1">
      <c r="A38" s="214" t="s">
        <v>87</v>
      </c>
      <c r="B38" s="214" t="s">
        <v>88</v>
      </c>
      <c r="C38" s="214" t="s">
        <v>88</v>
      </c>
      <c r="D38" s="215" t="s">
        <v>111</v>
      </c>
      <c r="E38" s="215" t="s">
        <v>91</v>
      </c>
      <c r="F38" s="192">
        <f t="shared" si="0"/>
        <v>159.5</v>
      </c>
      <c r="G38" s="192">
        <v>18.5</v>
      </c>
      <c r="H38" s="192">
        <v>141</v>
      </c>
      <c r="I38" s="192">
        <v>0</v>
      </c>
      <c r="J38" s="217">
        <v>0</v>
      </c>
    </row>
    <row r="39" spans="1:10" ht="14.25" customHeight="1">
      <c r="A39" s="214" t="s">
        <v>87</v>
      </c>
      <c r="B39" s="214" t="s">
        <v>88</v>
      </c>
      <c r="C39" s="214" t="s">
        <v>112</v>
      </c>
      <c r="D39" s="215" t="s">
        <v>111</v>
      </c>
      <c r="E39" s="215" t="s">
        <v>113</v>
      </c>
      <c r="F39" s="192">
        <f t="shared" si="0"/>
        <v>55.7</v>
      </c>
      <c r="G39" s="192">
        <v>55.7</v>
      </c>
      <c r="H39" s="192">
        <v>0</v>
      </c>
      <c r="I39" s="192">
        <v>0</v>
      </c>
      <c r="J39" s="217">
        <v>0</v>
      </c>
    </row>
    <row r="40" spans="1:10" ht="14.25" customHeight="1">
      <c r="A40" s="214" t="s">
        <v>92</v>
      </c>
      <c r="B40" s="214" t="s">
        <v>93</v>
      </c>
      <c r="C40" s="214" t="s">
        <v>93</v>
      </c>
      <c r="D40" s="215" t="s">
        <v>111</v>
      </c>
      <c r="E40" s="215" t="s">
        <v>95</v>
      </c>
      <c r="F40" s="192">
        <f t="shared" si="0"/>
        <v>9.5</v>
      </c>
      <c r="G40" s="192">
        <v>9.5</v>
      </c>
      <c r="H40" s="192">
        <v>0</v>
      </c>
      <c r="I40" s="192">
        <v>0</v>
      </c>
      <c r="J40" s="217">
        <v>0</v>
      </c>
    </row>
    <row r="41" spans="1:10" ht="14.25" customHeight="1">
      <c r="A41" s="214" t="s">
        <v>92</v>
      </c>
      <c r="B41" s="214" t="s">
        <v>93</v>
      </c>
      <c r="C41" s="214" t="s">
        <v>114</v>
      </c>
      <c r="D41" s="215" t="s">
        <v>111</v>
      </c>
      <c r="E41" s="215" t="s">
        <v>115</v>
      </c>
      <c r="F41" s="192">
        <f t="shared" si="0"/>
        <v>4.2</v>
      </c>
      <c r="G41" s="192">
        <v>4.2</v>
      </c>
      <c r="H41" s="192">
        <v>0</v>
      </c>
      <c r="I41" s="192">
        <v>0</v>
      </c>
      <c r="J41" s="217">
        <v>0</v>
      </c>
    </row>
    <row r="42" spans="1:10" ht="14.25" customHeight="1">
      <c r="A42" s="214" t="s">
        <v>96</v>
      </c>
      <c r="B42" s="214" t="s">
        <v>97</v>
      </c>
      <c r="C42" s="214" t="s">
        <v>88</v>
      </c>
      <c r="D42" s="215" t="s">
        <v>111</v>
      </c>
      <c r="E42" s="215" t="s">
        <v>116</v>
      </c>
      <c r="F42" s="192">
        <f t="shared" si="0"/>
        <v>4.6</v>
      </c>
      <c r="G42" s="192">
        <v>4.6</v>
      </c>
      <c r="H42" s="192">
        <v>0</v>
      </c>
      <c r="I42" s="192">
        <v>0</v>
      </c>
      <c r="J42" s="217">
        <v>0</v>
      </c>
    </row>
    <row r="43" spans="1:10" ht="14.25" customHeight="1">
      <c r="A43" s="214" t="s">
        <v>101</v>
      </c>
      <c r="B43" s="214" t="s">
        <v>88</v>
      </c>
      <c r="C43" s="214" t="s">
        <v>89</v>
      </c>
      <c r="D43" s="215" t="s">
        <v>111</v>
      </c>
      <c r="E43" s="215" t="s">
        <v>102</v>
      </c>
      <c r="F43" s="192">
        <f t="shared" si="0"/>
        <v>6.9</v>
      </c>
      <c r="G43" s="192">
        <v>6.9</v>
      </c>
      <c r="H43" s="192">
        <v>0</v>
      </c>
      <c r="I43" s="192">
        <v>0</v>
      </c>
      <c r="J43" s="217">
        <v>0</v>
      </c>
    </row>
    <row r="44" spans="1:10" ht="14.25" customHeight="1">
      <c r="A44" s="214" t="s">
        <v>101</v>
      </c>
      <c r="B44" s="214" t="s">
        <v>88</v>
      </c>
      <c r="C44" s="214" t="s">
        <v>99</v>
      </c>
      <c r="D44" s="215" t="s">
        <v>111</v>
      </c>
      <c r="E44" s="215" t="s">
        <v>103</v>
      </c>
      <c r="F44" s="192">
        <f t="shared" si="0"/>
        <v>5.01</v>
      </c>
      <c r="G44" s="192">
        <v>5.01</v>
      </c>
      <c r="H44" s="192">
        <v>0</v>
      </c>
      <c r="I44" s="192">
        <v>0</v>
      </c>
      <c r="J44" s="21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22">
      <selection activeCell="D28" sqref="D28"/>
    </sheetView>
  </sheetViews>
  <sheetFormatPr defaultColWidth="9.33203125" defaultRowHeight="11.25"/>
  <cols>
    <col min="1" max="1" width="37.5" style="0" customWidth="1"/>
    <col min="2" max="2" width="19.5" style="0" customWidth="1"/>
    <col min="3" max="3" width="30" style="0" customWidth="1"/>
    <col min="4" max="4" width="16.16015625" style="0" customWidth="1"/>
    <col min="5" max="5" width="17" style="0" customWidth="1"/>
    <col min="6" max="6" width="19" style="0" customWidth="1"/>
    <col min="7" max="7" width="20.83203125" style="0" customWidth="1"/>
    <col min="8" max="8" width="23.16015625" style="0" customWidth="1"/>
  </cols>
  <sheetData>
    <row r="1" spans="1:8" ht="20.25" customHeight="1">
      <c r="A1" s="173"/>
      <c r="B1" s="173"/>
      <c r="C1" s="173"/>
      <c r="D1" s="173"/>
      <c r="E1" s="173"/>
      <c r="F1" s="173"/>
      <c r="G1" s="173"/>
      <c r="H1" s="113" t="s">
        <v>124</v>
      </c>
    </row>
    <row r="2" spans="1:8" ht="20.25" customHeight="1">
      <c r="A2" s="90" t="s">
        <v>125</v>
      </c>
      <c r="B2" s="90"/>
      <c r="C2" s="90"/>
      <c r="D2" s="90"/>
      <c r="E2" s="90"/>
      <c r="F2" s="90"/>
      <c r="G2" s="90"/>
      <c r="H2" s="90"/>
    </row>
    <row r="3" spans="1:8" ht="20.25" customHeight="1">
      <c r="A3" s="174" t="s">
        <v>0</v>
      </c>
      <c r="B3" s="174"/>
      <c r="C3" s="111"/>
      <c r="D3" s="111"/>
      <c r="E3" s="111"/>
      <c r="F3" s="111"/>
      <c r="G3" s="111"/>
      <c r="H3" s="93" t="s">
        <v>5</v>
      </c>
    </row>
    <row r="4" spans="1:8" ht="17.25" customHeight="1">
      <c r="A4" s="175" t="s">
        <v>6</v>
      </c>
      <c r="B4" s="176"/>
      <c r="C4" s="175" t="s">
        <v>7</v>
      </c>
      <c r="D4" s="177"/>
      <c r="E4" s="177"/>
      <c r="F4" s="177"/>
      <c r="G4" s="177"/>
      <c r="H4" s="176"/>
    </row>
    <row r="5" spans="1:8" ht="17.25" customHeight="1">
      <c r="A5" s="178" t="s">
        <v>8</v>
      </c>
      <c r="B5" s="179" t="s">
        <v>9</v>
      </c>
      <c r="C5" s="178" t="s">
        <v>8</v>
      </c>
      <c r="D5" s="178" t="s">
        <v>58</v>
      </c>
      <c r="E5" s="179" t="s">
        <v>126</v>
      </c>
      <c r="F5" s="180" t="s">
        <v>127</v>
      </c>
      <c r="G5" s="178" t="s">
        <v>128</v>
      </c>
      <c r="H5" s="180" t="s">
        <v>129</v>
      </c>
    </row>
    <row r="6" spans="1:8" ht="17.25" customHeight="1">
      <c r="A6" s="181" t="s">
        <v>130</v>
      </c>
      <c r="B6" s="182">
        <f>SUM(B7:B9)</f>
        <v>6230.25</v>
      </c>
      <c r="C6" s="183" t="s">
        <v>131</v>
      </c>
      <c r="D6" s="182">
        <f aca="true" t="shared" si="0" ref="D6:D35">SUM(E6:H6)</f>
        <v>6232.6</v>
      </c>
      <c r="E6" s="182">
        <f>SUM(E7:E35)</f>
        <v>6232.6</v>
      </c>
      <c r="F6" s="182">
        <f>SUM(F7:F35)</f>
        <v>0</v>
      </c>
      <c r="G6" s="182">
        <f>SUM(G7:G35)</f>
        <v>0</v>
      </c>
      <c r="H6" s="182">
        <f>SUM(H7:H35)</f>
        <v>0</v>
      </c>
    </row>
    <row r="7" spans="1:8" ht="17.25" customHeight="1">
      <c r="A7" s="181" t="s">
        <v>132</v>
      </c>
      <c r="B7" s="182">
        <v>6230.25</v>
      </c>
      <c r="C7" s="183" t="s">
        <v>133</v>
      </c>
      <c r="D7" s="182">
        <f t="shared" si="0"/>
        <v>2.35</v>
      </c>
      <c r="E7" s="184">
        <v>2.35</v>
      </c>
      <c r="F7" s="184">
        <v>0</v>
      </c>
      <c r="G7" s="184">
        <v>0</v>
      </c>
      <c r="H7" s="182">
        <v>0</v>
      </c>
    </row>
    <row r="8" spans="1:8" ht="17.25" customHeight="1">
      <c r="A8" s="181" t="s">
        <v>134</v>
      </c>
      <c r="B8" s="182">
        <v>0</v>
      </c>
      <c r="C8" s="183" t="s">
        <v>135</v>
      </c>
      <c r="D8" s="182">
        <f t="shared" si="0"/>
        <v>0</v>
      </c>
      <c r="E8" s="184">
        <v>0</v>
      </c>
      <c r="F8" s="184">
        <v>0</v>
      </c>
      <c r="G8" s="184">
        <v>0</v>
      </c>
      <c r="H8" s="182">
        <v>0</v>
      </c>
    </row>
    <row r="9" spans="1:8" ht="17.25" customHeight="1">
      <c r="A9" s="181" t="s">
        <v>136</v>
      </c>
      <c r="B9" s="182">
        <v>0</v>
      </c>
      <c r="C9" s="183" t="s">
        <v>137</v>
      </c>
      <c r="D9" s="182">
        <f t="shared" si="0"/>
        <v>0</v>
      </c>
      <c r="E9" s="184">
        <v>0</v>
      </c>
      <c r="F9" s="184">
        <v>0</v>
      </c>
      <c r="G9" s="184">
        <v>0</v>
      </c>
      <c r="H9" s="182">
        <v>0</v>
      </c>
    </row>
    <row r="10" spans="1:8" ht="17.25" customHeight="1">
      <c r="A10" s="181" t="s">
        <v>138</v>
      </c>
      <c r="B10" s="182">
        <f>SUM(B11:B14)</f>
        <v>2.35</v>
      </c>
      <c r="C10" s="183" t="s">
        <v>139</v>
      </c>
      <c r="D10" s="182">
        <f t="shared" si="0"/>
        <v>5215.18</v>
      </c>
      <c r="E10" s="184">
        <v>5215.18</v>
      </c>
      <c r="F10" s="184">
        <v>0</v>
      </c>
      <c r="G10" s="184">
        <v>0</v>
      </c>
      <c r="H10" s="182">
        <v>0</v>
      </c>
    </row>
    <row r="11" spans="1:8" ht="17.25" customHeight="1">
      <c r="A11" s="181" t="s">
        <v>132</v>
      </c>
      <c r="B11" s="182">
        <v>2.35</v>
      </c>
      <c r="C11" s="183" t="s">
        <v>140</v>
      </c>
      <c r="D11" s="182">
        <f t="shared" si="0"/>
        <v>0</v>
      </c>
      <c r="E11" s="184">
        <v>0</v>
      </c>
      <c r="F11" s="184">
        <v>0</v>
      </c>
      <c r="G11" s="184">
        <v>0</v>
      </c>
      <c r="H11" s="182">
        <v>0</v>
      </c>
    </row>
    <row r="12" spans="1:8" ht="17.25" customHeight="1">
      <c r="A12" s="181" t="s">
        <v>134</v>
      </c>
      <c r="B12" s="182">
        <v>0</v>
      </c>
      <c r="C12" s="183" t="s">
        <v>141</v>
      </c>
      <c r="D12" s="182">
        <f t="shared" si="0"/>
        <v>0</v>
      </c>
      <c r="E12" s="184">
        <v>0</v>
      </c>
      <c r="F12" s="184">
        <v>0</v>
      </c>
      <c r="G12" s="184">
        <v>0</v>
      </c>
      <c r="H12" s="182">
        <v>0</v>
      </c>
    </row>
    <row r="13" spans="1:8" ht="17.25" customHeight="1">
      <c r="A13" s="181" t="s">
        <v>136</v>
      </c>
      <c r="B13" s="182">
        <v>0</v>
      </c>
      <c r="C13" s="183" t="s">
        <v>142</v>
      </c>
      <c r="D13" s="182">
        <f t="shared" si="0"/>
        <v>0</v>
      </c>
      <c r="E13" s="184">
        <v>0</v>
      </c>
      <c r="F13" s="184">
        <v>0</v>
      </c>
      <c r="G13" s="184">
        <v>0</v>
      </c>
      <c r="H13" s="182">
        <v>0</v>
      </c>
    </row>
    <row r="14" spans="1:8" ht="17.25" customHeight="1">
      <c r="A14" s="181" t="s">
        <v>143</v>
      </c>
      <c r="B14" s="182">
        <v>0</v>
      </c>
      <c r="C14" s="183" t="s">
        <v>144</v>
      </c>
      <c r="D14" s="182">
        <f t="shared" si="0"/>
        <v>249.77</v>
      </c>
      <c r="E14" s="184">
        <v>249.77</v>
      </c>
      <c r="F14" s="184">
        <v>0</v>
      </c>
      <c r="G14" s="184">
        <v>0</v>
      </c>
      <c r="H14" s="182">
        <v>0</v>
      </c>
    </row>
    <row r="15" spans="1:8" ht="17.25" customHeight="1">
      <c r="A15" s="185"/>
      <c r="B15" s="182"/>
      <c r="C15" s="186" t="s">
        <v>145</v>
      </c>
      <c r="D15" s="182">
        <f t="shared" si="0"/>
        <v>0</v>
      </c>
      <c r="E15" s="184">
        <v>0</v>
      </c>
      <c r="F15" s="184">
        <v>0</v>
      </c>
      <c r="G15" s="184">
        <v>0</v>
      </c>
      <c r="H15" s="182">
        <v>0</v>
      </c>
    </row>
    <row r="16" spans="1:8" ht="17.25" customHeight="1">
      <c r="A16" s="185"/>
      <c r="B16" s="182"/>
      <c r="C16" s="186" t="s">
        <v>146</v>
      </c>
      <c r="D16" s="182">
        <f t="shared" si="0"/>
        <v>182.19</v>
      </c>
      <c r="E16" s="184">
        <v>182.19</v>
      </c>
      <c r="F16" s="184">
        <v>0</v>
      </c>
      <c r="G16" s="184">
        <v>0</v>
      </c>
      <c r="H16" s="182">
        <v>0</v>
      </c>
    </row>
    <row r="17" spans="1:8" ht="17.25" customHeight="1">
      <c r="A17" s="185"/>
      <c r="B17" s="182"/>
      <c r="C17" s="186" t="s">
        <v>147</v>
      </c>
      <c r="D17" s="182">
        <f t="shared" si="0"/>
        <v>0</v>
      </c>
      <c r="E17" s="184">
        <v>0</v>
      </c>
      <c r="F17" s="184">
        <v>0</v>
      </c>
      <c r="G17" s="184">
        <v>0</v>
      </c>
      <c r="H17" s="182">
        <v>0</v>
      </c>
    </row>
    <row r="18" spans="1:8" ht="17.25" customHeight="1">
      <c r="A18" s="185"/>
      <c r="B18" s="182"/>
      <c r="C18" s="186" t="s">
        <v>148</v>
      </c>
      <c r="D18" s="182">
        <f t="shared" si="0"/>
        <v>0</v>
      </c>
      <c r="E18" s="184">
        <v>0</v>
      </c>
      <c r="F18" s="184">
        <v>0</v>
      </c>
      <c r="G18" s="184">
        <v>0</v>
      </c>
      <c r="H18" s="182">
        <v>0</v>
      </c>
    </row>
    <row r="19" spans="1:8" ht="17.25" customHeight="1">
      <c r="A19" s="185"/>
      <c r="B19" s="182"/>
      <c r="C19" s="186" t="s">
        <v>149</v>
      </c>
      <c r="D19" s="182">
        <f t="shared" si="0"/>
        <v>0</v>
      </c>
      <c r="E19" s="184">
        <v>0</v>
      </c>
      <c r="F19" s="184">
        <v>0</v>
      </c>
      <c r="G19" s="184">
        <v>0</v>
      </c>
      <c r="H19" s="182">
        <v>0</v>
      </c>
    </row>
    <row r="20" spans="1:8" ht="17.25" customHeight="1">
      <c r="A20" s="185"/>
      <c r="B20" s="182"/>
      <c r="C20" s="186" t="s">
        <v>150</v>
      </c>
      <c r="D20" s="182">
        <f t="shared" si="0"/>
        <v>0</v>
      </c>
      <c r="E20" s="184">
        <v>0</v>
      </c>
      <c r="F20" s="184">
        <v>0</v>
      </c>
      <c r="G20" s="184">
        <v>0</v>
      </c>
      <c r="H20" s="182">
        <v>0</v>
      </c>
    </row>
    <row r="21" spans="1:8" ht="17.25" customHeight="1">
      <c r="A21" s="185"/>
      <c r="B21" s="182"/>
      <c r="C21" s="186" t="s">
        <v>151</v>
      </c>
      <c r="D21" s="182">
        <f t="shared" si="0"/>
        <v>0</v>
      </c>
      <c r="E21" s="184">
        <v>0</v>
      </c>
      <c r="F21" s="184">
        <v>0</v>
      </c>
      <c r="G21" s="184">
        <v>0</v>
      </c>
      <c r="H21" s="182">
        <v>0</v>
      </c>
    </row>
    <row r="22" spans="1:8" ht="17.25" customHeight="1">
      <c r="A22" s="185"/>
      <c r="B22" s="182"/>
      <c r="C22" s="186" t="s">
        <v>152</v>
      </c>
      <c r="D22" s="182">
        <f t="shared" si="0"/>
        <v>0</v>
      </c>
      <c r="E22" s="184">
        <v>0</v>
      </c>
      <c r="F22" s="184">
        <v>0</v>
      </c>
      <c r="G22" s="184">
        <v>0</v>
      </c>
      <c r="H22" s="182">
        <v>0</v>
      </c>
    </row>
    <row r="23" spans="1:8" ht="17.25" customHeight="1">
      <c r="A23" s="185"/>
      <c r="B23" s="182"/>
      <c r="C23" s="186" t="s">
        <v>153</v>
      </c>
      <c r="D23" s="182">
        <f t="shared" si="0"/>
        <v>0</v>
      </c>
      <c r="E23" s="184">
        <v>0</v>
      </c>
      <c r="F23" s="184">
        <v>0</v>
      </c>
      <c r="G23" s="184">
        <v>0</v>
      </c>
      <c r="H23" s="182">
        <v>0</v>
      </c>
    </row>
    <row r="24" spans="1:8" ht="17.25" customHeight="1">
      <c r="A24" s="185"/>
      <c r="B24" s="182"/>
      <c r="C24" s="187" t="s">
        <v>154</v>
      </c>
      <c r="D24" s="182">
        <f t="shared" si="0"/>
        <v>0</v>
      </c>
      <c r="E24" s="184">
        <v>0</v>
      </c>
      <c r="F24" s="184">
        <v>0</v>
      </c>
      <c r="G24" s="184">
        <v>0</v>
      </c>
      <c r="H24" s="182">
        <v>0</v>
      </c>
    </row>
    <row r="25" spans="1:8" ht="17.25" customHeight="1">
      <c r="A25" s="188"/>
      <c r="B25" s="189"/>
      <c r="C25" s="190" t="s">
        <v>155</v>
      </c>
      <c r="D25" s="189">
        <f t="shared" si="0"/>
        <v>0</v>
      </c>
      <c r="E25" s="189">
        <v>0</v>
      </c>
      <c r="F25" s="189">
        <v>0</v>
      </c>
      <c r="G25" s="189">
        <v>0</v>
      </c>
      <c r="H25" s="189">
        <v>0</v>
      </c>
    </row>
    <row r="26" spans="1:8" ht="17.25" customHeight="1">
      <c r="A26" s="181"/>
      <c r="B26" s="189"/>
      <c r="C26" s="190" t="s">
        <v>156</v>
      </c>
      <c r="D26" s="189">
        <f t="shared" si="0"/>
        <v>583.11</v>
      </c>
      <c r="E26" s="189">
        <v>583.11</v>
      </c>
      <c r="F26" s="189">
        <v>0</v>
      </c>
      <c r="G26" s="189">
        <v>0</v>
      </c>
      <c r="H26" s="189">
        <v>0</v>
      </c>
    </row>
    <row r="27" spans="1:8" ht="17.25" customHeight="1">
      <c r="A27" s="181"/>
      <c r="B27" s="189"/>
      <c r="C27" s="190" t="s">
        <v>157</v>
      </c>
      <c r="D27" s="189">
        <f t="shared" si="0"/>
        <v>0</v>
      </c>
      <c r="E27" s="189">
        <v>0</v>
      </c>
      <c r="F27" s="189">
        <v>0</v>
      </c>
      <c r="G27" s="189">
        <v>0</v>
      </c>
      <c r="H27" s="189">
        <v>0</v>
      </c>
    </row>
    <row r="28" spans="1:8" ht="17.25" customHeight="1">
      <c r="A28" s="181"/>
      <c r="B28" s="189"/>
      <c r="C28" s="190" t="s">
        <v>158</v>
      </c>
      <c r="D28" s="189">
        <f t="shared" si="0"/>
        <v>0</v>
      </c>
      <c r="E28" s="189">
        <v>0</v>
      </c>
      <c r="F28" s="189">
        <v>0</v>
      </c>
      <c r="G28" s="189">
        <v>0</v>
      </c>
      <c r="H28" s="189">
        <v>0</v>
      </c>
    </row>
    <row r="29" spans="1:8" ht="17.25" customHeight="1">
      <c r="A29" s="181"/>
      <c r="B29" s="189"/>
      <c r="C29" s="190" t="s">
        <v>159</v>
      </c>
      <c r="D29" s="189">
        <f t="shared" si="0"/>
        <v>0</v>
      </c>
      <c r="E29" s="189">
        <v>0</v>
      </c>
      <c r="F29" s="189">
        <v>0</v>
      </c>
      <c r="G29" s="189">
        <v>0</v>
      </c>
      <c r="H29" s="189">
        <v>0</v>
      </c>
    </row>
    <row r="30" spans="1:8" ht="17.25" customHeight="1">
      <c r="A30" s="191"/>
      <c r="B30" s="192"/>
      <c r="C30" s="193" t="s">
        <v>160</v>
      </c>
      <c r="D30" s="194">
        <f t="shared" si="0"/>
        <v>0</v>
      </c>
      <c r="E30" s="195">
        <v>0</v>
      </c>
      <c r="F30" s="195">
        <v>0</v>
      </c>
      <c r="G30" s="195">
        <v>0</v>
      </c>
      <c r="H30" s="195">
        <v>0</v>
      </c>
    </row>
    <row r="31" spans="1:8" ht="17.25" customHeight="1">
      <c r="A31" s="191"/>
      <c r="B31" s="196"/>
      <c r="C31" s="190" t="s">
        <v>161</v>
      </c>
      <c r="D31" s="182">
        <f t="shared" si="0"/>
        <v>0</v>
      </c>
      <c r="E31" s="189">
        <v>0</v>
      </c>
      <c r="F31" s="189">
        <v>0</v>
      </c>
      <c r="G31" s="189">
        <v>0</v>
      </c>
      <c r="H31" s="189">
        <v>0</v>
      </c>
    </row>
    <row r="32" spans="1:8" ht="17.25" customHeight="1">
      <c r="A32" s="191"/>
      <c r="B32" s="196"/>
      <c r="C32" s="190" t="s">
        <v>162</v>
      </c>
      <c r="D32" s="182">
        <f t="shared" si="0"/>
        <v>0</v>
      </c>
      <c r="E32" s="189">
        <v>0</v>
      </c>
      <c r="F32" s="189">
        <v>0</v>
      </c>
      <c r="G32" s="189">
        <v>0</v>
      </c>
      <c r="H32" s="189">
        <v>0</v>
      </c>
    </row>
    <row r="33" spans="1:8" ht="17.25" customHeight="1">
      <c r="A33" s="191"/>
      <c r="B33" s="196"/>
      <c r="C33" s="190" t="s">
        <v>163</v>
      </c>
      <c r="D33" s="182">
        <f t="shared" si="0"/>
        <v>0</v>
      </c>
      <c r="E33" s="189">
        <v>0</v>
      </c>
      <c r="F33" s="189">
        <v>0</v>
      </c>
      <c r="G33" s="189">
        <v>0</v>
      </c>
      <c r="H33" s="189">
        <v>0</v>
      </c>
    </row>
    <row r="34" spans="1:8" ht="17.25" customHeight="1">
      <c r="A34" s="191"/>
      <c r="B34" s="196"/>
      <c r="C34" s="190" t="s">
        <v>164</v>
      </c>
      <c r="D34" s="182">
        <f t="shared" si="0"/>
        <v>0</v>
      </c>
      <c r="E34" s="189">
        <v>0</v>
      </c>
      <c r="F34" s="189">
        <v>0</v>
      </c>
      <c r="G34" s="189">
        <v>0</v>
      </c>
      <c r="H34" s="189">
        <v>0</v>
      </c>
    </row>
    <row r="35" spans="1:8" ht="17.25" customHeight="1">
      <c r="A35" s="191"/>
      <c r="B35" s="196"/>
      <c r="C35" s="190" t="s">
        <v>165</v>
      </c>
      <c r="D35" s="182">
        <f t="shared" si="0"/>
        <v>0</v>
      </c>
      <c r="E35" s="189">
        <v>0</v>
      </c>
      <c r="F35" s="189">
        <v>0</v>
      </c>
      <c r="G35" s="189">
        <v>0</v>
      </c>
      <c r="H35" s="189">
        <v>0</v>
      </c>
    </row>
    <row r="36" spans="1:8" ht="17.25" customHeight="1">
      <c r="A36" s="197"/>
      <c r="B36" s="198"/>
      <c r="C36" s="199"/>
      <c r="D36" s="200"/>
      <c r="E36" s="189"/>
      <c r="F36" s="189"/>
      <c r="G36" s="189" t="s">
        <v>38</v>
      </c>
      <c r="H36" s="189"/>
    </row>
    <row r="37" spans="1:8" ht="17.25" customHeight="1">
      <c r="A37" s="191"/>
      <c r="B37" s="196"/>
      <c r="C37" s="201" t="s">
        <v>166</v>
      </c>
      <c r="D37" s="182">
        <f>SUM(E37:H37)</f>
        <v>0</v>
      </c>
      <c r="E37" s="189">
        <f>SUM(B7,B11)-SUM(E6)</f>
        <v>0</v>
      </c>
      <c r="F37" s="189">
        <f>SUM(B8,B12)-SUM(F6)</f>
        <v>0</v>
      </c>
      <c r="G37" s="189">
        <f>SUM(B9,B13)-SUM(G6)</f>
        <v>0</v>
      </c>
      <c r="H37" s="189">
        <f>SUM(B14)-SUM(H6)</f>
        <v>0</v>
      </c>
    </row>
    <row r="38" spans="1:8" ht="17.25" customHeight="1">
      <c r="A38" s="191"/>
      <c r="B38" s="202"/>
      <c r="C38" s="201"/>
      <c r="D38" s="200"/>
      <c r="E38" s="189"/>
      <c r="F38" s="189"/>
      <c r="G38" s="189"/>
      <c r="H38" s="189"/>
    </row>
    <row r="39" spans="1:8" ht="17.25" customHeight="1">
      <c r="A39" s="197" t="s">
        <v>53</v>
      </c>
      <c r="B39" s="202">
        <f>SUM(B6,B10)</f>
        <v>6232.6</v>
      </c>
      <c r="C39" s="199" t="s">
        <v>54</v>
      </c>
      <c r="D39" s="200">
        <f>SUM(D7:D37)</f>
        <v>6232.6</v>
      </c>
      <c r="E39" s="200">
        <f>SUM(E7:E37)</f>
        <v>6232.6</v>
      </c>
      <c r="F39" s="200">
        <f>SUM(F7:F37)</f>
        <v>0</v>
      </c>
      <c r="G39" s="200">
        <f>SUM(G7:G37)</f>
        <v>0</v>
      </c>
      <c r="H39" s="200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5511811023623" right="0.5905511811023623" top="0.66" bottom="0.36" header="0.5118110236220472" footer="0.16"/>
  <pageSetup errors="blank" horizontalDpi="600" verticalDpi="600" orientation="landscape" paperSize="9" scale="7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GridLines="0" showZeros="0" workbookViewId="0" topLeftCell="A1">
      <selection activeCell="K15" sqref="K15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1.5" style="0" customWidth="1"/>
    <col min="5" max="5" width="10.33203125" style="0" customWidth="1"/>
    <col min="6" max="6" width="10.5" style="0" customWidth="1"/>
    <col min="7" max="7" width="10.16015625" style="0" customWidth="1"/>
    <col min="8" max="8" width="10" style="0" customWidth="1"/>
    <col min="9" max="9" width="9.66015625" style="0" customWidth="1"/>
    <col min="10" max="15" width="10" style="0" customWidth="1"/>
    <col min="16" max="16" width="8.33203125" style="0" customWidth="1"/>
    <col min="17" max="17" width="9" style="0" customWidth="1"/>
    <col min="18" max="25" width="8" style="0" customWidth="1"/>
    <col min="26" max="29" width="8.33203125" style="0" customWidth="1"/>
    <col min="30" max="41" width="7.16015625" style="0" customWidth="1"/>
    <col min="42" max="253" width="10.66015625" style="0" customWidth="1"/>
  </cols>
  <sheetData>
    <row r="1" spans="1:41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O1" s="89" t="s">
        <v>167</v>
      </c>
    </row>
    <row r="2" spans="1:41" ht="19.5" customHeight="1">
      <c r="A2" s="90" t="s">
        <v>168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9.5" customHeight="1">
      <c r="A3" s="91" t="s">
        <v>0</v>
      </c>
      <c r="B3" s="91"/>
      <c r="C3" s="91"/>
      <c r="D3" s="91"/>
      <c r="E3" s="161"/>
      <c r="F3" s="161"/>
      <c r="G3" s="161"/>
      <c r="H3" s="161"/>
      <c r="I3" s="161"/>
      <c r="J3" s="161"/>
      <c r="K3" s="161"/>
      <c r="L3" s="161"/>
      <c r="M3" s="161"/>
      <c r="N3" s="161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47"/>
      <c r="AJ3" s="147"/>
      <c r="AK3" s="147"/>
      <c r="AL3" s="147"/>
      <c r="AO3" s="93" t="s">
        <v>5</v>
      </c>
    </row>
    <row r="4" spans="1:41" ht="19.5" customHeight="1">
      <c r="A4" s="94" t="s">
        <v>57</v>
      </c>
      <c r="B4" s="95"/>
      <c r="C4" s="95"/>
      <c r="D4" s="96"/>
      <c r="E4" s="162" t="s">
        <v>169</v>
      </c>
      <c r="F4" s="151" t="s">
        <v>170</v>
      </c>
      <c r="G4" s="152"/>
      <c r="H4" s="152"/>
      <c r="I4" s="152"/>
      <c r="J4" s="152"/>
      <c r="K4" s="152"/>
      <c r="L4" s="152"/>
      <c r="M4" s="152"/>
      <c r="N4" s="152"/>
      <c r="O4" s="156"/>
      <c r="P4" s="151" t="s">
        <v>171</v>
      </c>
      <c r="Q4" s="152"/>
      <c r="R4" s="152"/>
      <c r="S4" s="152"/>
      <c r="T4" s="152"/>
      <c r="U4" s="152"/>
      <c r="V4" s="152"/>
      <c r="W4" s="152"/>
      <c r="X4" s="152"/>
      <c r="Y4" s="156"/>
      <c r="Z4" s="151" t="s">
        <v>172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6"/>
    </row>
    <row r="5" spans="1:41" ht="19.5" customHeight="1">
      <c r="A5" s="128" t="s">
        <v>68</v>
      </c>
      <c r="B5" s="130"/>
      <c r="C5" s="141" t="s">
        <v>69</v>
      </c>
      <c r="D5" s="100" t="s">
        <v>123</v>
      </c>
      <c r="E5" s="163"/>
      <c r="F5" s="116" t="s">
        <v>58</v>
      </c>
      <c r="G5" s="164" t="s">
        <v>173</v>
      </c>
      <c r="H5" s="165"/>
      <c r="I5" s="171"/>
      <c r="J5" s="164" t="s">
        <v>174</v>
      </c>
      <c r="K5" s="165"/>
      <c r="L5" s="171"/>
      <c r="M5" s="164" t="s">
        <v>175</v>
      </c>
      <c r="N5" s="165"/>
      <c r="O5" s="171"/>
      <c r="P5" s="140" t="s">
        <v>58</v>
      </c>
      <c r="Q5" s="164" t="s">
        <v>173</v>
      </c>
      <c r="R5" s="165"/>
      <c r="S5" s="171"/>
      <c r="T5" s="164" t="s">
        <v>174</v>
      </c>
      <c r="U5" s="165"/>
      <c r="V5" s="171"/>
      <c r="W5" s="164" t="s">
        <v>175</v>
      </c>
      <c r="X5" s="165"/>
      <c r="Y5" s="171"/>
      <c r="Z5" s="116" t="s">
        <v>58</v>
      </c>
      <c r="AA5" s="164" t="s">
        <v>173</v>
      </c>
      <c r="AB5" s="165"/>
      <c r="AC5" s="171"/>
      <c r="AD5" s="164" t="s">
        <v>174</v>
      </c>
      <c r="AE5" s="165"/>
      <c r="AF5" s="171"/>
      <c r="AG5" s="164" t="s">
        <v>175</v>
      </c>
      <c r="AH5" s="165"/>
      <c r="AI5" s="171"/>
      <c r="AJ5" s="164" t="s">
        <v>176</v>
      </c>
      <c r="AK5" s="165"/>
      <c r="AL5" s="171"/>
      <c r="AM5" s="164" t="s">
        <v>129</v>
      </c>
      <c r="AN5" s="165"/>
      <c r="AO5" s="171"/>
    </row>
    <row r="6" spans="1:41" ht="29.25" customHeight="1">
      <c r="A6" s="166" t="s">
        <v>78</v>
      </c>
      <c r="B6" s="166" t="s">
        <v>79</v>
      </c>
      <c r="C6" s="105"/>
      <c r="D6" s="105"/>
      <c r="E6" s="167"/>
      <c r="F6" s="143"/>
      <c r="G6" s="121" t="s">
        <v>73</v>
      </c>
      <c r="H6" s="168" t="s">
        <v>119</v>
      </c>
      <c r="I6" s="168" t="s">
        <v>120</v>
      </c>
      <c r="J6" s="121" t="s">
        <v>73</v>
      </c>
      <c r="K6" s="168" t="s">
        <v>119</v>
      </c>
      <c r="L6" s="168" t="s">
        <v>120</v>
      </c>
      <c r="M6" s="121" t="s">
        <v>73</v>
      </c>
      <c r="N6" s="168" t="s">
        <v>119</v>
      </c>
      <c r="O6" s="123" t="s">
        <v>120</v>
      </c>
      <c r="P6" s="143"/>
      <c r="Q6" s="172" t="s">
        <v>73</v>
      </c>
      <c r="R6" s="106" t="s">
        <v>119</v>
      </c>
      <c r="S6" s="106" t="s">
        <v>120</v>
      </c>
      <c r="T6" s="172" t="s">
        <v>73</v>
      </c>
      <c r="U6" s="106" t="s">
        <v>119</v>
      </c>
      <c r="V6" s="105" t="s">
        <v>120</v>
      </c>
      <c r="W6" s="101" t="s">
        <v>73</v>
      </c>
      <c r="X6" s="172" t="s">
        <v>119</v>
      </c>
      <c r="Y6" s="106" t="s">
        <v>120</v>
      </c>
      <c r="Z6" s="143"/>
      <c r="AA6" s="121" t="s">
        <v>73</v>
      </c>
      <c r="AB6" s="166" t="s">
        <v>119</v>
      </c>
      <c r="AC6" s="166" t="s">
        <v>120</v>
      </c>
      <c r="AD6" s="121" t="s">
        <v>73</v>
      </c>
      <c r="AE6" s="166" t="s">
        <v>119</v>
      </c>
      <c r="AF6" s="166" t="s">
        <v>120</v>
      </c>
      <c r="AG6" s="121" t="s">
        <v>73</v>
      </c>
      <c r="AH6" s="168" t="s">
        <v>119</v>
      </c>
      <c r="AI6" s="168" t="s">
        <v>120</v>
      </c>
      <c r="AJ6" s="121" t="s">
        <v>73</v>
      </c>
      <c r="AK6" s="168" t="s">
        <v>119</v>
      </c>
      <c r="AL6" s="168" t="s">
        <v>120</v>
      </c>
      <c r="AM6" s="121" t="s">
        <v>73</v>
      </c>
      <c r="AN6" s="168" t="s">
        <v>119</v>
      </c>
      <c r="AO6" s="168" t="s">
        <v>120</v>
      </c>
    </row>
    <row r="7" spans="1:41" ht="19.5" customHeight="1">
      <c r="A7" s="108" t="s">
        <v>38</v>
      </c>
      <c r="B7" s="108" t="s">
        <v>38</v>
      </c>
      <c r="C7" s="108" t="s">
        <v>38</v>
      </c>
      <c r="D7" s="108" t="s">
        <v>58</v>
      </c>
      <c r="E7" s="126">
        <f aca="true" t="shared" si="0" ref="E7:E38">SUM(F7,P7,Z7)</f>
        <v>6232.6</v>
      </c>
      <c r="F7" s="126">
        <f aca="true" t="shared" si="1" ref="F7:F38">SUM(G7,J7,M7)</f>
        <v>6230.25</v>
      </c>
      <c r="G7" s="126">
        <f aca="true" t="shared" si="2" ref="G7:G38">SUM(H7:I7)</f>
        <v>6230.25</v>
      </c>
      <c r="H7" s="126">
        <v>3504.35</v>
      </c>
      <c r="I7" s="109">
        <v>2725.9</v>
      </c>
      <c r="J7" s="126">
        <f aca="true" t="shared" si="3" ref="J7:J38">SUM(K7:L7)</f>
        <v>0</v>
      </c>
      <c r="K7" s="126">
        <v>0</v>
      </c>
      <c r="L7" s="109">
        <v>0</v>
      </c>
      <c r="M7" s="126">
        <f aca="true" t="shared" si="4" ref="M7:M38">SUM(N7:O7)</f>
        <v>0</v>
      </c>
      <c r="N7" s="126">
        <v>0</v>
      </c>
      <c r="O7" s="109">
        <v>0</v>
      </c>
      <c r="P7" s="110">
        <f aca="true" t="shared" si="5" ref="P7:P38">SUM(Q7,T7,W7)</f>
        <v>0</v>
      </c>
      <c r="Q7" s="126">
        <f aca="true" t="shared" si="6" ref="Q7:Q38">SUM(R7:S7)</f>
        <v>0</v>
      </c>
      <c r="R7" s="126">
        <v>0</v>
      </c>
      <c r="S7" s="109">
        <v>0</v>
      </c>
      <c r="T7" s="126">
        <f aca="true" t="shared" si="7" ref="T7:T38">SUM(U7:V7)</f>
        <v>0</v>
      </c>
      <c r="U7" s="126">
        <v>0</v>
      </c>
      <c r="V7" s="126">
        <v>0</v>
      </c>
      <c r="W7" s="126">
        <f aca="true" t="shared" si="8" ref="W7:W38">SUM(X7:Y7)</f>
        <v>0</v>
      </c>
      <c r="X7" s="126">
        <v>0</v>
      </c>
      <c r="Y7" s="109">
        <v>0</v>
      </c>
      <c r="Z7" s="110">
        <f aca="true" t="shared" si="9" ref="Z7:Z38">SUM(AA7,AD7,AG7,AJ7,AM7)</f>
        <v>2.35</v>
      </c>
      <c r="AA7" s="126">
        <f aca="true" t="shared" si="10" ref="AA7:AA38">SUM(AB7:AC7)</f>
        <v>2.35</v>
      </c>
      <c r="AB7" s="126">
        <v>0</v>
      </c>
      <c r="AC7" s="109">
        <v>2.35</v>
      </c>
      <c r="AD7" s="126">
        <f aca="true" t="shared" si="11" ref="AD7:AD38">SUM(AE7:AF7)</f>
        <v>0</v>
      </c>
      <c r="AE7" s="126">
        <v>0</v>
      </c>
      <c r="AF7" s="109">
        <v>0</v>
      </c>
      <c r="AG7" s="126">
        <f aca="true" t="shared" si="12" ref="AG7:AG38">SUM(AH7:AI7)</f>
        <v>0</v>
      </c>
      <c r="AH7" s="126">
        <v>0</v>
      </c>
      <c r="AI7" s="109">
        <v>0</v>
      </c>
      <c r="AJ7" s="126">
        <f aca="true" t="shared" si="13" ref="AJ7:AJ38">SUM(AK7:AL7)</f>
        <v>0</v>
      </c>
      <c r="AK7" s="126">
        <v>0</v>
      </c>
      <c r="AL7" s="109">
        <v>0</v>
      </c>
      <c r="AM7" s="126">
        <f aca="true" t="shared" si="14" ref="AM7:AM38">SUM(AN7:AO7)</f>
        <v>0</v>
      </c>
      <c r="AN7" s="126">
        <v>0</v>
      </c>
      <c r="AO7" s="109">
        <v>0</v>
      </c>
    </row>
    <row r="8" spans="1:41" ht="19.5" customHeight="1">
      <c r="A8" s="108" t="s">
        <v>38</v>
      </c>
      <c r="B8" s="108" t="s">
        <v>38</v>
      </c>
      <c r="C8" s="108" t="s">
        <v>38</v>
      </c>
      <c r="D8" s="108" t="s">
        <v>81</v>
      </c>
      <c r="E8" s="126">
        <f t="shared" si="0"/>
        <v>5834.4400000000005</v>
      </c>
      <c r="F8" s="126">
        <f t="shared" si="1"/>
        <v>5832.09</v>
      </c>
      <c r="G8" s="126">
        <f t="shared" si="2"/>
        <v>5832.09</v>
      </c>
      <c r="H8" s="126">
        <v>3259.19</v>
      </c>
      <c r="I8" s="109">
        <v>2572.9</v>
      </c>
      <c r="J8" s="126">
        <f t="shared" si="3"/>
        <v>0</v>
      </c>
      <c r="K8" s="126">
        <v>0</v>
      </c>
      <c r="L8" s="109">
        <v>0</v>
      </c>
      <c r="M8" s="126">
        <f t="shared" si="4"/>
        <v>0</v>
      </c>
      <c r="N8" s="126">
        <v>0</v>
      </c>
      <c r="O8" s="109">
        <v>0</v>
      </c>
      <c r="P8" s="110">
        <f t="shared" si="5"/>
        <v>0</v>
      </c>
      <c r="Q8" s="126">
        <f t="shared" si="6"/>
        <v>0</v>
      </c>
      <c r="R8" s="126">
        <v>0</v>
      </c>
      <c r="S8" s="109">
        <v>0</v>
      </c>
      <c r="T8" s="126">
        <f t="shared" si="7"/>
        <v>0</v>
      </c>
      <c r="U8" s="126">
        <v>0</v>
      </c>
      <c r="V8" s="126">
        <v>0</v>
      </c>
      <c r="W8" s="126">
        <f t="shared" si="8"/>
        <v>0</v>
      </c>
      <c r="X8" s="126">
        <v>0</v>
      </c>
      <c r="Y8" s="109">
        <v>0</v>
      </c>
      <c r="Z8" s="110">
        <f t="shared" si="9"/>
        <v>2.35</v>
      </c>
      <c r="AA8" s="126">
        <f t="shared" si="10"/>
        <v>2.35</v>
      </c>
      <c r="AB8" s="126">
        <v>0</v>
      </c>
      <c r="AC8" s="109">
        <v>2.35</v>
      </c>
      <c r="AD8" s="126">
        <f t="shared" si="11"/>
        <v>0</v>
      </c>
      <c r="AE8" s="126">
        <v>0</v>
      </c>
      <c r="AF8" s="109">
        <v>0</v>
      </c>
      <c r="AG8" s="126">
        <f t="shared" si="12"/>
        <v>0</v>
      </c>
      <c r="AH8" s="126">
        <v>0</v>
      </c>
      <c r="AI8" s="109">
        <v>0</v>
      </c>
      <c r="AJ8" s="126">
        <f t="shared" si="13"/>
        <v>0</v>
      </c>
      <c r="AK8" s="126">
        <v>0</v>
      </c>
      <c r="AL8" s="109">
        <v>0</v>
      </c>
      <c r="AM8" s="126">
        <f t="shared" si="14"/>
        <v>0</v>
      </c>
      <c r="AN8" s="126">
        <v>0</v>
      </c>
      <c r="AO8" s="109">
        <v>0</v>
      </c>
    </row>
    <row r="9" spans="1:41" ht="19.5" customHeight="1">
      <c r="A9" s="108" t="s">
        <v>38</v>
      </c>
      <c r="B9" s="108" t="s">
        <v>38</v>
      </c>
      <c r="C9" s="108" t="s">
        <v>38</v>
      </c>
      <c r="D9" s="108" t="s">
        <v>82</v>
      </c>
      <c r="E9" s="126">
        <f t="shared" si="0"/>
        <v>5096.4</v>
      </c>
      <c r="F9" s="126">
        <f t="shared" si="1"/>
        <v>5094.049999999999</v>
      </c>
      <c r="G9" s="126">
        <f t="shared" si="2"/>
        <v>5094.049999999999</v>
      </c>
      <c r="H9" s="126">
        <v>3040.62</v>
      </c>
      <c r="I9" s="109">
        <v>2053.43</v>
      </c>
      <c r="J9" s="126">
        <f t="shared" si="3"/>
        <v>0</v>
      </c>
      <c r="K9" s="126">
        <v>0</v>
      </c>
      <c r="L9" s="109">
        <v>0</v>
      </c>
      <c r="M9" s="126">
        <f t="shared" si="4"/>
        <v>0</v>
      </c>
      <c r="N9" s="126">
        <v>0</v>
      </c>
      <c r="O9" s="109">
        <v>0</v>
      </c>
      <c r="P9" s="110">
        <f t="shared" si="5"/>
        <v>0</v>
      </c>
      <c r="Q9" s="126">
        <f t="shared" si="6"/>
        <v>0</v>
      </c>
      <c r="R9" s="126">
        <v>0</v>
      </c>
      <c r="S9" s="109">
        <v>0</v>
      </c>
      <c r="T9" s="126">
        <f t="shared" si="7"/>
        <v>0</v>
      </c>
      <c r="U9" s="126">
        <v>0</v>
      </c>
      <c r="V9" s="126">
        <v>0</v>
      </c>
      <c r="W9" s="126">
        <f t="shared" si="8"/>
        <v>0</v>
      </c>
      <c r="X9" s="126">
        <v>0</v>
      </c>
      <c r="Y9" s="109">
        <v>0</v>
      </c>
      <c r="Z9" s="110">
        <f t="shared" si="9"/>
        <v>2.35</v>
      </c>
      <c r="AA9" s="126">
        <f t="shared" si="10"/>
        <v>2.35</v>
      </c>
      <c r="AB9" s="126">
        <v>0</v>
      </c>
      <c r="AC9" s="109">
        <v>2.35</v>
      </c>
      <c r="AD9" s="126">
        <f t="shared" si="11"/>
        <v>0</v>
      </c>
      <c r="AE9" s="126">
        <v>0</v>
      </c>
      <c r="AF9" s="109">
        <v>0</v>
      </c>
      <c r="AG9" s="126">
        <f t="shared" si="12"/>
        <v>0</v>
      </c>
      <c r="AH9" s="126">
        <v>0</v>
      </c>
      <c r="AI9" s="109">
        <v>0</v>
      </c>
      <c r="AJ9" s="126">
        <f t="shared" si="13"/>
        <v>0</v>
      </c>
      <c r="AK9" s="126">
        <v>0</v>
      </c>
      <c r="AL9" s="109">
        <v>0</v>
      </c>
      <c r="AM9" s="126">
        <f t="shared" si="14"/>
        <v>0</v>
      </c>
      <c r="AN9" s="126">
        <v>0</v>
      </c>
      <c r="AO9" s="109">
        <v>0</v>
      </c>
    </row>
    <row r="10" spans="1:41" ht="19.5" customHeight="1">
      <c r="A10" s="108" t="s">
        <v>38</v>
      </c>
      <c r="B10" s="108" t="s">
        <v>38</v>
      </c>
      <c r="C10" s="108" t="s">
        <v>38</v>
      </c>
      <c r="D10" s="108" t="s">
        <v>177</v>
      </c>
      <c r="E10" s="126">
        <f t="shared" si="0"/>
        <v>2111.88</v>
      </c>
      <c r="F10" s="126">
        <f t="shared" si="1"/>
        <v>2111.88</v>
      </c>
      <c r="G10" s="126">
        <f t="shared" si="2"/>
        <v>2111.88</v>
      </c>
      <c r="H10" s="126">
        <v>2111.88</v>
      </c>
      <c r="I10" s="109">
        <v>0</v>
      </c>
      <c r="J10" s="126">
        <f t="shared" si="3"/>
        <v>0</v>
      </c>
      <c r="K10" s="126">
        <v>0</v>
      </c>
      <c r="L10" s="109">
        <v>0</v>
      </c>
      <c r="M10" s="126">
        <f t="shared" si="4"/>
        <v>0</v>
      </c>
      <c r="N10" s="126">
        <v>0</v>
      </c>
      <c r="O10" s="109">
        <v>0</v>
      </c>
      <c r="P10" s="110">
        <f t="shared" si="5"/>
        <v>0</v>
      </c>
      <c r="Q10" s="126">
        <f t="shared" si="6"/>
        <v>0</v>
      </c>
      <c r="R10" s="126">
        <v>0</v>
      </c>
      <c r="S10" s="109">
        <v>0</v>
      </c>
      <c r="T10" s="126">
        <f t="shared" si="7"/>
        <v>0</v>
      </c>
      <c r="U10" s="126">
        <v>0</v>
      </c>
      <c r="V10" s="126">
        <v>0</v>
      </c>
      <c r="W10" s="126">
        <f t="shared" si="8"/>
        <v>0</v>
      </c>
      <c r="X10" s="126">
        <v>0</v>
      </c>
      <c r="Y10" s="109">
        <v>0</v>
      </c>
      <c r="Z10" s="110">
        <f t="shared" si="9"/>
        <v>0</v>
      </c>
      <c r="AA10" s="126">
        <f t="shared" si="10"/>
        <v>0</v>
      </c>
      <c r="AB10" s="126">
        <v>0</v>
      </c>
      <c r="AC10" s="109">
        <v>0</v>
      </c>
      <c r="AD10" s="126">
        <f t="shared" si="11"/>
        <v>0</v>
      </c>
      <c r="AE10" s="126">
        <v>0</v>
      </c>
      <c r="AF10" s="109">
        <v>0</v>
      </c>
      <c r="AG10" s="126">
        <f t="shared" si="12"/>
        <v>0</v>
      </c>
      <c r="AH10" s="126">
        <v>0</v>
      </c>
      <c r="AI10" s="109">
        <v>0</v>
      </c>
      <c r="AJ10" s="126">
        <f t="shared" si="13"/>
        <v>0</v>
      </c>
      <c r="AK10" s="126">
        <v>0</v>
      </c>
      <c r="AL10" s="109">
        <v>0</v>
      </c>
      <c r="AM10" s="126">
        <f t="shared" si="14"/>
        <v>0</v>
      </c>
      <c r="AN10" s="126">
        <v>0</v>
      </c>
      <c r="AO10" s="109">
        <v>0</v>
      </c>
    </row>
    <row r="11" spans="1:41" ht="19.5" customHeight="1">
      <c r="A11" s="108" t="s">
        <v>178</v>
      </c>
      <c r="B11" s="108" t="s">
        <v>89</v>
      </c>
      <c r="C11" s="108" t="s">
        <v>85</v>
      </c>
      <c r="D11" s="108" t="s">
        <v>179</v>
      </c>
      <c r="E11" s="126">
        <f t="shared" si="0"/>
        <v>1538.9</v>
      </c>
      <c r="F11" s="126">
        <f t="shared" si="1"/>
        <v>1538.9</v>
      </c>
      <c r="G11" s="126">
        <f t="shared" si="2"/>
        <v>1538.9</v>
      </c>
      <c r="H11" s="126">
        <v>1538.9</v>
      </c>
      <c r="I11" s="109">
        <v>0</v>
      </c>
      <c r="J11" s="126">
        <f t="shared" si="3"/>
        <v>0</v>
      </c>
      <c r="K11" s="126">
        <v>0</v>
      </c>
      <c r="L11" s="109">
        <v>0</v>
      </c>
      <c r="M11" s="126">
        <f t="shared" si="4"/>
        <v>0</v>
      </c>
      <c r="N11" s="126">
        <v>0</v>
      </c>
      <c r="O11" s="109">
        <v>0</v>
      </c>
      <c r="P11" s="110">
        <f t="shared" si="5"/>
        <v>0</v>
      </c>
      <c r="Q11" s="126">
        <f t="shared" si="6"/>
        <v>0</v>
      </c>
      <c r="R11" s="126">
        <v>0</v>
      </c>
      <c r="S11" s="109">
        <v>0</v>
      </c>
      <c r="T11" s="126">
        <f t="shared" si="7"/>
        <v>0</v>
      </c>
      <c r="U11" s="126">
        <v>0</v>
      </c>
      <c r="V11" s="126">
        <v>0</v>
      </c>
      <c r="W11" s="126">
        <f t="shared" si="8"/>
        <v>0</v>
      </c>
      <c r="X11" s="126">
        <v>0</v>
      </c>
      <c r="Y11" s="109">
        <v>0</v>
      </c>
      <c r="Z11" s="110">
        <f t="shared" si="9"/>
        <v>0</v>
      </c>
      <c r="AA11" s="126">
        <f t="shared" si="10"/>
        <v>0</v>
      </c>
      <c r="AB11" s="126">
        <v>0</v>
      </c>
      <c r="AC11" s="109">
        <v>0</v>
      </c>
      <c r="AD11" s="126">
        <f t="shared" si="11"/>
        <v>0</v>
      </c>
      <c r="AE11" s="126">
        <v>0</v>
      </c>
      <c r="AF11" s="109">
        <v>0</v>
      </c>
      <c r="AG11" s="126">
        <f t="shared" si="12"/>
        <v>0</v>
      </c>
      <c r="AH11" s="126">
        <v>0</v>
      </c>
      <c r="AI11" s="109">
        <v>0</v>
      </c>
      <c r="AJ11" s="126">
        <f t="shared" si="13"/>
        <v>0</v>
      </c>
      <c r="AK11" s="126">
        <v>0</v>
      </c>
      <c r="AL11" s="109">
        <v>0</v>
      </c>
      <c r="AM11" s="126">
        <f t="shared" si="14"/>
        <v>0</v>
      </c>
      <c r="AN11" s="126">
        <v>0</v>
      </c>
      <c r="AO11" s="109">
        <v>0</v>
      </c>
    </row>
    <row r="12" spans="1:41" ht="19.5" customHeight="1">
      <c r="A12" s="108" t="s">
        <v>178</v>
      </c>
      <c r="B12" s="108" t="s">
        <v>88</v>
      </c>
      <c r="C12" s="108" t="s">
        <v>85</v>
      </c>
      <c r="D12" s="108" t="s">
        <v>180</v>
      </c>
      <c r="E12" s="126">
        <f t="shared" si="0"/>
        <v>356.33</v>
      </c>
      <c r="F12" s="126">
        <f t="shared" si="1"/>
        <v>356.33</v>
      </c>
      <c r="G12" s="126">
        <f t="shared" si="2"/>
        <v>356.33</v>
      </c>
      <c r="H12" s="126">
        <v>356.33</v>
      </c>
      <c r="I12" s="109">
        <v>0</v>
      </c>
      <c r="J12" s="126">
        <f t="shared" si="3"/>
        <v>0</v>
      </c>
      <c r="K12" s="126">
        <v>0</v>
      </c>
      <c r="L12" s="109">
        <v>0</v>
      </c>
      <c r="M12" s="126">
        <f t="shared" si="4"/>
        <v>0</v>
      </c>
      <c r="N12" s="126">
        <v>0</v>
      </c>
      <c r="O12" s="109">
        <v>0</v>
      </c>
      <c r="P12" s="110">
        <f t="shared" si="5"/>
        <v>0</v>
      </c>
      <c r="Q12" s="126">
        <f t="shared" si="6"/>
        <v>0</v>
      </c>
      <c r="R12" s="126">
        <v>0</v>
      </c>
      <c r="S12" s="109">
        <v>0</v>
      </c>
      <c r="T12" s="126">
        <f t="shared" si="7"/>
        <v>0</v>
      </c>
      <c r="U12" s="126">
        <v>0</v>
      </c>
      <c r="V12" s="126">
        <v>0</v>
      </c>
      <c r="W12" s="126">
        <f t="shared" si="8"/>
        <v>0</v>
      </c>
      <c r="X12" s="126">
        <v>0</v>
      </c>
      <c r="Y12" s="109">
        <v>0</v>
      </c>
      <c r="Z12" s="110">
        <f t="shared" si="9"/>
        <v>0</v>
      </c>
      <c r="AA12" s="126">
        <f t="shared" si="10"/>
        <v>0</v>
      </c>
      <c r="AB12" s="126">
        <v>0</v>
      </c>
      <c r="AC12" s="109">
        <v>0</v>
      </c>
      <c r="AD12" s="126">
        <f t="shared" si="11"/>
        <v>0</v>
      </c>
      <c r="AE12" s="126">
        <v>0</v>
      </c>
      <c r="AF12" s="109">
        <v>0</v>
      </c>
      <c r="AG12" s="126">
        <f t="shared" si="12"/>
        <v>0</v>
      </c>
      <c r="AH12" s="126">
        <v>0</v>
      </c>
      <c r="AI12" s="109">
        <v>0</v>
      </c>
      <c r="AJ12" s="126">
        <f t="shared" si="13"/>
        <v>0</v>
      </c>
      <c r="AK12" s="126">
        <v>0</v>
      </c>
      <c r="AL12" s="109">
        <v>0</v>
      </c>
      <c r="AM12" s="126">
        <f t="shared" si="14"/>
        <v>0</v>
      </c>
      <c r="AN12" s="126">
        <v>0</v>
      </c>
      <c r="AO12" s="109">
        <v>0</v>
      </c>
    </row>
    <row r="13" spans="1:41" ht="19.5" customHeight="1">
      <c r="A13" s="108" t="s">
        <v>178</v>
      </c>
      <c r="B13" s="108" t="s">
        <v>99</v>
      </c>
      <c r="C13" s="108" t="s">
        <v>85</v>
      </c>
      <c r="D13" s="108" t="s">
        <v>181</v>
      </c>
      <c r="E13" s="126">
        <f t="shared" si="0"/>
        <v>200.1</v>
      </c>
      <c r="F13" s="126">
        <f t="shared" si="1"/>
        <v>200.1</v>
      </c>
      <c r="G13" s="126">
        <f t="shared" si="2"/>
        <v>200.1</v>
      </c>
      <c r="H13" s="126">
        <v>200.1</v>
      </c>
      <c r="I13" s="109">
        <v>0</v>
      </c>
      <c r="J13" s="126">
        <f t="shared" si="3"/>
        <v>0</v>
      </c>
      <c r="K13" s="126">
        <v>0</v>
      </c>
      <c r="L13" s="109">
        <v>0</v>
      </c>
      <c r="M13" s="126">
        <f t="shared" si="4"/>
        <v>0</v>
      </c>
      <c r="N13" s="126">
        <v>0</v>
      </c>
      <c r="O13" s="109">
        <v>0</v>
      </c>
      <c r="P13" s="110">
        <f t="shared" si="5"/>
        <v>0</v>
      </c>
      <c r="Q13" s="126">
        <f t="shared" si="6"/>
        <v>0</v>
      </c>
      <c r="R13" s="126">
        <v>0</v>
      </c>
      <c r="S13" s="109">
        <v>0</v>
      </c>
      <c r="T13" s="126">
        <f t="shared" si="7"/>
        <v>0</v>
      </c>
      <c r="U13" s="126">
        <v>0</v>
      </c>
      <c r="V13" s="126">
        <v>0</v>
      </c>
      <c r="W13" s="126">
        <f t="shared" si="8"/>
        <v>0</v>
      </c>
      <c r="X13" s="126">
        <v>0</v>
      </c>
      <c r="Y13" s="109">
        <v>0</v>
      </c>
      <c r="Z13" s="110">
        <f t="shared" si="9"/>
        <v>0</v>
      </c>
      <c r="AA13" s="126">
        <f t="shared" si="10"/>
        <v>0</v>
      </c>
      <c r="AB13" s="126">
        <v>0</v>
      </c>
      <c r="AC13" s="109">
        <v>0</v>
      </c>
      <c r="AD13" s="126">
        <f t="shared" si="11"/>
        <v>0</v>
      </c>
      <c r="AE13" s="126">
        <v>0</v>
      </c>
      <c r="AF13" s="109">
        <v>0</v>
      </c>
      <c r="AG13" s="126">
        <f t="shared" si="12"/>
        <v>0</v>
      </c>
      <c r="AH13" s="126">
        <v>0</v>
      </c>
      <c r="AI13" s="109">
        <v>0</v>
      </c>
      <c r="AJ13" s="126">
        <f t="shared" si="13"/>
        <v>0</v>
      </c>
      <c r="AK13" s="126">
        <v>0</v>
      </c>
      <c r="AL13" s="109">
        <v>0</v>
      </c>
      <c r="AM13" s="126">
        <f t="shared" si="14"/>
        <v>0</v>
      </c>
      <c r="AN13" s="126">
        <v>0</v>
      </c>
      <c r="AO13" s="109">
        <v>0</v>
      </c>
    </row>
    <row r="14" spans="1:41" ht="19.5" customHeight="1">
      <c r="A14" s="108" t="s">
        <v>178</v>
      </c>
      <c r="B14" s="108" t="s">
        <v>84</v>
      </c>
      <c r="C14" s="108" t="s">
        <v>85</v>
      </c>
      <c r="D14" s="108" t="s">
        <v>182</v>
      </c>
      <c r="E14" s="126">
        <f t="shared" si="0"/>
        <v>16.55</v>
      </c>
      <c r="F14" s="126">
        <f t="shared" si="1"/>
        <v>16.55</v>
      </c>
      <c r="G14" s="126">
        <f t="shared" si="2"/>
        <v>16.55</v>
      </c>
      <c r="H14" s="126">
        <v>16.55</v>
      </c>
      <c r="I14" s="109">
        <v>0</v>
      </c>
      <c r="J14" s="126">
        <f t="shared" si="3"/>
        <v>0</v>
      </c>
      <c r="K14" s="126">
        <v>0</v>
      </c>
      <c r="L14" s="109">
        <v>0</v>
      </c>
      <c r="M14" s="126">
        <f t="shared" si="4"/>
        <v>0</v>
      </c>
      <c r="N14" s="126">
        <v>0</v>
      </c>
      <c r="O14" s="109">
        <v>0</v>
      </c>
      <c r="P14" s="110">
        <f t="shared" si="5"/>
        <v>0</v>
      </c>
      <c r="Q14" s="126">
        <f t="shared" si="6"/>
        <v>0</v>
      </c>
      <c r="R14" s="126">
        <v>0</v>
      </c>
      <c r="S14" s="109">
        <v>0</v>
      </c>
      <c r="T14" s="126">
        <f t="shared" si="7"/>
        <v>0</v>
      </c>
      <c r="U14" s="126">
        <v>0</v>
      </c>
      <c r="V14" s="126">
        <v>0</v>
      </c>
      <c r="W14" s="126">
        <f t="shared" si="8"/>
        <v>0</v>
      </c>
      <c r="X14" s="126">
        <v>0</v>
      </c>
      <c r="Y14" s="109">
        <v>0</v>
      </c>
      <c r="Z14" s="110">
        <f t="shared" si="9"/>
        <v>0</v>
      </c>
      <c r="AA14" s="126">
        <f t="shared" si="10"/>
        <v>0</v>
      </c>
      <c r="AB14" s="126">
        <v>0</v>
      </c>
      <c r="AC14" s="109">
        <v>0</v>
      </c>
      <c r="AD14" s="126">
        <f t="shared" si="11"/>
        <v>0</v>
      </c>
      <c r="AE14" s="126">
        <v>0</v>
      </c>
      <c r="AF14" s="109">
        <v>0</v>
      </c>
      <c r="AG14" s="126">
        <f t="shared" si="12"/>
        <v>0</v>
      </c>
      <c r="AH14" s="126">
        <v>0</v>
      </c>
      <c r="AI14" s="109">
        <v>0</v>
      </c>
      <c r="AJ14" s="126">
        <f t="shared" si="13"/>
        <v>0</v>
      </c>
      <c r="AK14" s="126">
        <v>0</v>
      </c>
      <c r="AL14" s="109">
        <v>0</v>
      </c>
      <c r="AM14" s="126">
        <f t="shared" si="14"/>
        <v>0</v>
      </c>
      <c r="AN14" s="126">
        <v>0</v>
      </c>
      <c r="AO14" s="109">
        <v>0</v>
      </c>
    </row>
    <row r="15" spans="1:41" ht="19.5" customHeight="1">
      <c r="A15" s="108" t="s">
        <v>38</v>
      </c>
      <c r="B15" s="108" t="s">
        <v>38</v>
      </c>
      <c r="C15" s="108" t="s">
        <v>38</v>
      </c>
      <c r="D15" s="108" t="s">
        <v>183</v>
      </c>
      <c r="E15" s="126">
        <f t="shared" si="0"/>
        <v>2160.25</v>
      </c>
      <c r="F15" s="126">
        <f t="shared" si="1"/>
        <v>2160.25</v>
      </c>
      <c r="G15" s="126">
        <f t="shared" si="2"/>
        <v>2160.25</v>
      </c>
      <c r="H15" s="126">
        <v>909.38</v>
      </c>
      <c r="I15" s="109">
        <v>1250.87</v>
      </c>
      <c r="J15" s="126">
        <f t="shared" si="3"/>
        <v>0</v>
      </c>
      <c r="K15" s="126">
        <v>0</v>
      </c>
      <c r="L15" s="109">
        <v>0</v>
      </c>
      <c r="M15" s="126">
        <f t="shared" si="4"/>
        <v>0</v>
      </c>
      <c r="N15" s="126">
        <v>0</v>
      </c>
      <c r="O15" s="109">
        <v>0</v>
      </c>
      <c r="P15" s="110">
        <f t="shared" si="5"/>
        <v>0</v>
      </c>
      <c r="Q15" s="126">
        <f t="shared" si="6"/>
        <v>0</v>
      </c>
      <c r="R15" s="126">
        <v>0</v>
      </c>
      <c r="S15" s="109">
        <v>0</v>
      </c>
      <c r="T15" s="126">
        <f t="shared" si="7"/>
        <v>0</v>
      </c>
      <c r="U15" s="126">
        <v>0</v>
      </c>
      <c r="V15" s="126">
        <v>0</v>
      </c>
      <c r="W15" s="126">
        <f t="shared" si="8"/>
        <v>0</v>
      </c>
      <c r="X15" s="126">
        <v>0</v>
      </c>
      <c r="Y15" s="109">
        <v>0</v>
      </c>
      <c r="Z15" s="110">
        <f t="shared" si="9"/>
        <v>0</v>
      </c>
      <c r="AA15" s="126">
        <f t="shared" si="10"/>
        <v>0</v>
      </c>
      <c r="AB15" s="126">
        <v>0</v>
      </c>
      <c r="AC15" s="109">
        <v>0</v>
      </c>
      <c r="AD15" s="126">
        <f t="shared" si="11"/>
        <v>0</v>
      </c>
      <c r="AE15" s="126">
        <v>0</v>
      </c>
      <c r="AF15" s="109">
        <v>0</v>
      </c>
      <c r="AG15" s="126">
        <f t="shared" si="12"/>
        <v>0</v>
      </c>
      <c r="AH15" s="126">
        <v>0</v>
      </c>
      <c r="AI15" s="109">
        <v>0</v>
      </c>
      <c r="AJ15" s="126">
        <f t="shared" si="13"/>
        <v>0</v>
      </c>
      <c r="AK15" s="126">
        <v>0</v>
      </c>
      <c r="AL15" s="109">
        <v>0</v>
      </c>
      <c r="AM15" s="126">
        <f t="shared" si="14"/>
        <v>0</v>
      </c>
      <c r="AN15" s="126">
        <v>0</v>
      </c>
      <c r="AO15" s="109">
        <v>0</v>
      </c>
    </row>
    <row r="16" spans="1:41" ht="19.5" customHeight="1">
      <c r="A16" s="108" t="s">
        <v>184</v>
      </c>
      <c r="B16" s="108" t="s">
        <v>89</v>
      </c>
      <c r="C16" s="108" t="s">
        <v>85</v>
      </c>
      <c r="D16" s="108" t="s">
        <v>185</v>
      </c>
      <c r="E16" s="126">
        <f t="shared" si="0"/>
        <v>701.53</v>
      </c>
      <c r="F16" s="126">
        <f t="shared" si="1"/>
        <v>701.53</v>
      </c>
      <c r="G16" s="126">
        <f t="shared" si="2"/>
        <v>701.53</v>
      </c>
      <c r="H16" s="126">
        <v>476.53</v>
      </c>
      <c r="I16" s="109">
        <v>225</v>
      </c>
      <c r="J16" s="126">
        <f t="shared" si="3"/>
        <v>0</v>
      </c>
      <c r="K16" s="126">
        <v>0</v>
      </c>
      <c r="L16" s="109">
        <v>0</v>
      </c>
      <c r="M16" s="126">
        <f t="shared" si="4"/>
        <v>0</v>
      </c>
      <c r="N16" s="126">
        <v>0</v>
      </c>
      <c r="O16" s="109">
        <v>0</v>
      </c>
      <c r="P16" s="110">
        <f t="shared" si="5"/>
        <v>0</v>
      </c>
      <c r="Q16" s="126">
        <f t="shared" si="6"/>
        <v>0</v>
      </c>
      <c r="R16" s="126">
        <v>0</v>
      </c>
      <c r="S16" s="109">
        <v>0</v>
      </c>
      <c r="T16" s="126">
        <f t="shared" si="7"/>
        <v>0</v>
      </c>
      <c r="U16" s="126">
        <v>0</v>
      </c>
      <c r="V16" s="126">
        <v>0</v>
      </c>
      <c r="W16" s="126">
        <f t="shared" si="8"/>
        <v>0</v>
      </c>
      <c r="X16" s="126">
        <v>0</v>
      </c>
      <c r="Y16" s="109">
        <v>0</v>
      </c>
      <c r="Z16" s="110">
        <f t="shared" si="9"/>
        <v>0</v>
      </c>
      <c r="AA16" s="126">
        <f t="shared" si="10"/>
        <v>0</v>
      </c>
      <c r="AB16" s="126">
        <v>0</v>
      </c>
      <c r="AC16" s="109">
        <v>0</v>
      </c>
      <c r="AD16" s="126">
        <f t="shared" si="11"/>
        <v>0</v>
      </c>
      <c r="AE16" s="126">
        <v>0</v>
      </c>
      <c r="AF16" s="109">
        <v>0</v>
      </c>
      <c r="AG16" s="126">
        <f t="shared" si="12"/>
        <v>0</v>
      </c>
      <c r="AH16" s="126">
        <v>0</v>
      </c>
      <c r="AI16" s="109">
        <v>0</v>
      </c>
      <c r="AJ16" s="126">
        <f t="shared" si="13"/>
        <v>0</v>
      </c>
      <c r="AK16" s="126">
        <v>0</v>
      </c>
      <c r="AL16" s="109">
        <v>0</v>
      </c>
      <c r="AM16" s="126">
        <f t="shared" si="14"/>
        <v>0</v>
      </c>
      <c r="AN16" s="126">
        <v>0</v>
      </c>
      <c r="AO16" s="109">
        <v>0</v>
      </c>
    </row>
    <row r="17" spans="1:41" ht="19.5" customHeight="1">
      <c r="A17" s="108" t="s">
        <v>184</v>
      </c>
      <c r="B17" s="108" t="s">
        <v>88</v>
      </c>
      <c r="C17" s="108" t="s">
        <v>85</v>
      </c>
      <c r="D17" s="108" t="s">
        <v>186</v>
      </c>
      <c r="E17" s="126">
        <f t="shared" si="0"/>
        <v>84</v>
      </c>
      <c r="F17" s="126">
        <f t="shared" si="1"/>
        <v>84</v>
      </c>
      <c r="G17" s="126">
        <f t="shared" si="2"/>
        <v>84</v>
      </c>
      <c r="H17" s="126">
        <v>70</v>
      </c>
      <c r="I17" s="109">
        <v>14</v>
      </c>
      <c r="J17" s="126">
        <f t="shared" si="3"/>
        <v>0</v>
      </c>
      <c r="K17" s="126">
        <v>0</v>
      </c>
      <c r="L17" s="109">
        <v>0</v>
      </c>
      <c r="M17" s="126">
        <f t="shared" si="4"/>
        <v>0</v>
      </c>
      <c r="N17" s="126">
        <v>0</v>
      </c>
      <c r="O17" s="109">
        <v>0</v>
      </c>
      <c r="P17" s="110">
        <f t="shared" si="5"/>
        <v>0</v>
      </c>
      <c r="Q17" s="126">
        <f t="shared" si="6"/>
        <v>0</v>
      </c>
      <c r="R17" s="126">
        <v>0</v>
      </c>
      <c r="S17" s="109">
        <v>0</v>
      </c>
      <c r="T17" s="126">
        <f t="shared" si="7"/>
        <v>0</v>
      </c>
      <c r="U17" s="126">
        <v>0</v>
      </c>
      <c r="V17" s="126">
        <v>0</v>
      </c>
      <c r="W17" s="126">
        <f t="shared" si="8"/>
        <v>0</v>
      </c>
      <c r="X17" s="126">
        <v>0</v>
      </c>
      <c r="Y17" s="109">
        <v>0</v>
      </c>
      <c r="Z17" s="110">
        <f t="shared" si="9"/>
        <v>0</v>
      </c>
      <c r="AA17" s="126">
        <f t="shared" si="10"/>
        <v>0</v>
      </c>
      <c r="AB17" s="126">
        <v>0</v>
      </c>
      <c r="AC17" s="109">
        <v>0</v>
      </c>
      <c r="AD17" s="126">
        <f t="shared" si="11"/>
        <v>0</v>
      </c>
      <c r="AE17" s="126">
        <v>0</v>
      </c>
      <c r="AF17" s="109">
        <v>0</v>
      </c>
      <c r="AG17" s="126">
        <f t="shared" si="12"/>
        <v>0</v>
      </c>
      <c r="AH17" s="126">
        <v>0</v>
      </c>
      <c r="AI17" s="109">
        <v>0</v>
      </c>
      <c r="AJ17" s="126">
        <f t="shared" si="13"/>
        <v>0</v>
      </c>
      <c r="AK17" s="126">
        <v>0</v>
      </c>
      <c r="AL17" s="109">
        <v>0</v>
      </c>
      <c r="AM17" s="126">
        <f t="shared" si="14"/>
        <v>0</v>
      </c>
      <c r="AN17" s="126">
        <v>0</v>
      </c>
      <c r="AO17" s="109">
        <v>0</v>
      </c>
    </row>
    <row r="18" spans="1:41" ht="19.5" customHeight="1">
      <c r="A18" s="108" t="s">
        <v>184</v>
      </c>
      <c r="B18" s="108" t="s">
        <v>99</v>
      </c>
      <c r="C18" s="108" t="s">
        <v>85</v>
      </c>
      <c r="D18" s="108" t="s">
        <v>187</v>
      </c>
      <c r="E18" s="126">
        <f t="shared" si="0"/>
        <v>158.5</v>
      </c>
      <c r="F18" s="126">
        <f t="shared" si="1"/>
        <v>158.5</v>
      </c>
      <c r="G18" s="126">
        <f t="shared" si="2"/>
        <v>158.5</v>
      </c>
      <c r="H18" s="126">
        <v>142</v>
      </c>
      <c r="I18" s="109">
        <v>16.5</v>
      </c>
      <c r="J18" s="126">
        <f t="shared" si="3"/>
        <v>0</v>
      </c>
      <c r="K18" s="126">
        <v>0</v>
      </c>
      <c r="L18" s="109">
        <v>0</v>
      </c>
      <c r="M18" s="126">
        <f t="shared" si="4"/>
        <v>0</v>
      </c>
      <c r="N18" s="126">
        <v>0</v>
      </c>
      <c r="O18" s="109">
        <v>0</v>
      </c>
      <c r="P18" s="110">
        <f t="shared" si="5"/>
        <v>0</v>
      </c>
      <c r="Q18" s="126">
        <f t="shared" si="6"/>
        <v>0</v>
      </c>
      <c r="R18" s="126">
        <v>0</v>
      </c>
      <c r="S18" s="109">
        <v>0</v>
      </c>
      <c r="T18" s="126">
        <f t="shared" si="7"/>
        <v>0</v>
      </c>
      <c r="U18" s="126">
        <v>0</v>
      </c>
      <c r="V18" s="126">
        <v>0</v>
      </c>
      <c r="W18" s="126">
        <f t="shared" si="8"/>
        <v>0</v>
      </c>
      <c r="X18" s="126">
        <v>0</v>
      </c>
      <c r="Y18" s="109">
        <v>0</v>
      </c>
      <c r="Z18" s="110">
        <f t="shared" si="9"/>
        <v>0</v>
      </c>
      <c r="AA18" s="126">
        <f t="shared" si="10"/>
        <v>0</v>
      </c>
      <c r="AB18" s="126">
        <v>0</v>
      </c>
      <c r="AC18" s="109">
        <v>0</v>
      </c>
      <c r="AD18" s="126">
        <f t="shared" si="11"/>
        <v>0</v>
      </c>
      <c r="AE18" s="126">
        <v>0</v>
      </c>
      <c r="AF18" s="109">
        <v>0</v>
      </c>
      <c r="AG18" s="126">
        <f t="shared" si="12"/>
        <v>0</v>
      </c>
      <c r="AH18" s="126">
        <v>0</v>
      </c>
      <c r="AI18" s="109">
        <v>0</v>
      </c>
      <c r="AJ18" s="126">
        <f t="shared" si="13"/>
        <v>0</v>
      </c>
      <c r="AK18" s="126">
        <v>0</v>
      </c>
      <c r="AL18" s="109">
        <v>0</v>
      </c>
      <c r="AM18" s="126">
        <f t="shared" si="14"/>
        <v>0</v>
      </c>
      <c r="AN18" s="126">
        <v>0</v>
      </c>
      <c r="AO18" s="109">
        <v>0</v>
      </c>
    </row>
    <row r="19" spans="1:41" ht="19.5" customHeight="1">
      <c r="A19" s="108" t="s">
        <v>184</v>
      </c>
      <c r="B19" s="108" t="s">
        <v>93</v>
      </c>
      <c r="C19" s="108" t="s">
        <v>85</v>
      </c>
      <c r="D19" s="108" t="s">
        <v>188</v>
      </c>
      <c r="E19" s="126">
        <f t="shared" si="0"/>
        <v>421</v>
      </c>
      <c r="F19" s="126">
        <f t="shared" si="1"/>
        <v>421</v>
      </c>
      <c r="G19" s="126">
        <f t="shared" si="2"/>
        <v>421</v>
      </c>
      <c r="H19" s="126">
        <v>31</v>
      </c>
      <c r="I19" s="109">
        <v>390</v>
      </c>
      <c r="J19" s="126">
        <f t="shared" si="3"/>
        <v>0</v>
      </c>
      <c r="K19" s="126">
        <v>0</v>
      </c>
      <c r="L19" s="109">
        <v>0</v>
      </c>
      <c r="M19" s="126">
        <f t="shared" si="4"/>
        <v>0</v>
      </c>
      <c r="N19" s="126">
        <v>0</v>
      </c>
      <c r="O19" s="109">
        <v>0</v>
      </c>
      <c r="P19" s="110">
        <f t="shared" si="5"/>
        <v>0</v>
      </c>
      <c r="Q19" s="126">
        <f t="shared" si="6"/>
        <v>0</v>
      </c>
      <c r="R19" s="126">
        <v>0</v>
      </c>
      <c r="S19" s="109">
        <v>0</v>
      </c>
      <c r="T19" s="126">
        <f t="shared" si="7"/>
        <v>0</v>
      </c>
      <c r="U19" s="126">
        <v>0</v>
      </c>
      <c r="V19" s="126">
        <v>0</v>
      </c>
      <c r="W19" s="126">
        <f t="shared" si="8"/>
        <v>0</v>
      </c>
      <c r="X19" s="126">
        <v>0</v>
      </c>
      <c r="Y19" s="109">
        <v>0</v>
      </c>
      <c r="Z19" s="110">
        <f t="shared" si="9"/>
        <v>0</v>
      </c>
      <c r="AA19" s="126">
        <f t="shared" si="10"/>
        <v>0</v>
      </c>
      <c r="AB19" s="126">
        <v>0</v>
      </c>
      <c r="AC19" s="109">
        <v>0</v>
      </c>
      <c r="AD19" s="126">
        <f t="shared" si="11"/>
        <v>0</v>
      </c>
      <c r="AE19" s="126">
        <v>0</v>
      </c>
      <c r="AF19" s="109">
        <v>0</v>
      </c>
      <c r="AG19" s="126">
        <f t="shared" si="12"/>
        <v>0</v>
      </c>
      <c r="AH19" s="126">
        <v>0</v>
      </c>
      <c r="AI19" s="109">
        <v>0</v>
      </c>
      <c r="AJ19" s="126">
        <f t="shared" si="13"/>
        <v>0</v>
      </c>
      <c r="AK19" s="126">
        <v>0</v>
      </c>
      <c r="AL19" s="109">
        <v>0</v>
      </c>
      <c r="AM19" s="126">
        <f t="shared" si="14"/>
        <v>0</v>
      </c>
      <c r="AN19" s="126">
        <v>0</v>
      </c>
      <c r="AO19" s="109">
        <v>0</v>
      </c>
    </row>
    <row r="20" spans="1:41" ht="19.5" customHeight="1">
      <c r="A20" s="108" t="s">
        <v>184</v>
      </c>
      <c r="B20" s="108" t="s">
        <v>114</v>
      </c>
      <c r="C20" s="108" t="s">
        <v>85</v>
      </c>
      <c r="D20" s="108" t="s">
        <v>189</v>
      </c>
      <c r="E20" s="126">
        <f t="shared" si="0"/>
        <v>11.63</v>
      </c>
      <c r="F20" s="126">
        <f t="shared" si="1"/>
        <v>11.63</v>
      </c>
      <c r="G20" s="126">
        <f t="shared" si="2"/>
        <v>11.63</v>
      </c>
      <c r="H20" s="126">
        <v>11.63</v>
      </c>
      <c r="I20" s="109">
        <v>0</v>
      </c>
      <c r="J20" s="126">
        <f t="shared" si="3"/>
        <v>0</v>
      </c>
      <c r="K20" s="126">
        <v>0</v>
      </c>
      <c r="L20" s="109">
        <v>0</v>
      </c>
      <c r="M20" s="126">
        <f t="shared" si="4"/>
        <v>0</v>
      </c>
      <c r="N20" s="126">
        <v>0</v>
      </c>
      <c r="O20" s="109">
        <v>0</v>
      </c>
      <c r="P20" s="110">
        <f t="shared" si="5"/>
        <v>0</v>
      </c>
      <c r="Q20" s="126">
        <f t="shared" si="6"/>
        <v>0</v>
      </c>
      <c r="R20" s="126">
        <v>0</v>
      </c>
      <c r="S20" s="109">
        <v>0</v>
      </c>
      <c r="T20" s="126">
        <f t="shared" si="7"/>
        <v>0</v>
      </c>
      <c r="U20" s="126">
        <v>0</v>
      </c>
      <c r="V20" s="126">
        <v>0</v>
      </c>
      <c r="W20" s="126">
        <f t="shared" si="8"/>
        <v>0</v>
      </c>
      <c r="X20" s="126">
        <v>0</v>
      </c>
      <c r="Y20" s="109">
        <v>0</v>
      </c>
      <c r="Z20" s="110">
        <f t="shared" si="9"/>
        <v>0</v>
      </c>
      <c r="AA20" s="126">
        <f t="shared" si="10"/>
        <v>0</v>
      </c>
      <c r="AB20" s="126">
        <v>0</v>
      </c>
      <c r="AC20" s="109">
        <v>0</v>
      </c>
      <c r="AD20" s="126">
        <f t="shared" si="11"/>
        <v>0</v>
      </c>
      <c r="AE20" s="126">
        <v>0</v>
      </c>
      <c r="AF20" s="109">
        <v>0</v>
      </c>
      <c r="AG20" s="126">
        <f t="shared" si="12"/>
        <v>0</v>
      </c>
      <c r="AH20" s="126">
        <v>0</v>
      </c>
      <c r="AI20" s="109">
        <v>0</v>
      </c>
      <c r="AJ20" s="126">
        <f t="shared" si="13"/>
        <v>0</v>
      </c>
      <c r="AK20" s="126">
        <v>0</v>
      </c>
      <c r="AL20" s="109">
        <v>0</v>
      </c>
      <c r="AM20" s="126">
        <f t="shared" si="14"/>
        <v>0</v>
      </c>
      <c r="AN20" s="126">
        <v>0</v>
      </c>
      <c r="AO20" s="109">
        <v>0</v>
      </c>
    </row>
    <row r="21" spans="1:41" ht="19.5" customHeight="1">
      <c r="A21" s="108" t="s">
        <v>184</v>
      </c>
      <c r="B21" s="108" t="s">
        <v>190</v>
      </c>
      <c r="C21" s="108" t="s">
        <v>85</v>
      </c>
      <c r="D21" s="108" t="s">
        <v>191</v>
      </c>
      <c r="E21" s="126">
        <f t="shared" si="0"/>
        <v>16</v>
      </c>
      <c r="F21" s="126">
        <f t="shared" si="1"/>
        <v>16</v>
      </c>
      <c r="G21" s="126">
        <f t="shared" si="2"/>
        <v>16</v>
      </c>
      <c r="H21" s="126">
        <v>16</v>
      </c>
      <c r="I21" s="109">
        <v>0</v>
      </c>
      <c r="J21" s="126">
        <f t="shared" si="3"/>
        <v>0</v>
      </c>
      <c r="K21" s="126">
        <v>0</v>
      </c>
      <c r="L21" s="109">
        <v>0</v>
      </c>
      <c r="M21" s="126">
        <f t="shared" si="4"/>
        <v>0</v>
      </c>
      <c r="N21" s="126">
        <v>0</v>
      </c>
      <c r="O21" s="109">
        <v>0</v>
      </c>
      <c r="P21" s="110">
        <f t="shared" si="5"/>
        <v>0</v>
      </c>
      <c r="Q21" s="126">
        <f t="shared" si="6"/>
        <v>0</v>
      </c>
      <c r="R21" s="126">
        <v>0</v>
      </c>
      <c r="S21" s="109">
        <v>0</v>
      </c>
      <c r="T21" s="126">
        <f t="shared" si="7"/>
        <v>0</v>
      </c>
      <c r="U21" s="126">
        <v>0</v>
      </c>
      <c r="V21" s="126">
        <v>0</v>
      </c>
      <c r="W21" s="126">
        <f t="shared" si="8"/>
        <v>0</v>
      </c>
      <c r="X21" s="126">
        <v>0</v>
      </c>
      <c r="Y21" s="109">
        <v>0</v>
      </c>
      <c r="Z21" s="110">
        <f t="shared" si="9"/>
        <v>0</v>
      </c>
      <c r="AA21" s="126">
        <f t="shared" si="10"/>
        <v>0</v>
      </c>
      <c r="AB21" s="126">
        <v>0</v>
      </c>
      <c r="AC21" s="109">
        <v>0</v>
      </c>
      <c r="AD21" s="126">
        <f t="shared" si="11"/>
        <v>0</v>
      </c>
      <c r="AE21" s="126">
        <v>0</v>
      </c>
      <c r="AF21" s="109">
        <v>0</v>
      </c>
      <c r="AG21" s="126">
        <f t="shared" si="12"/>
        <v>0</v>
      </c>
      <c r="AH21" s="126">
        <v>0</v>
      </c>
      <c r="AI21" s="109">
        <v>0</v>
      </c>
      <c r="AJ21" s="126">
        <f t="shared" si="13"/>
        <v>0</v>
      </c>
      <c r="AK21" s="126">
        <v>0</v>
      </c>
      <c r="AL21" s="109">
        <v>0</v>
      </c>
      <c r="AM21" s="126">
        <f t="shared" si="14"/>
        <v>0</v>
      </c>
      <c r="AN21" s="126">
        <v>0</v>
      </c>
      <c r="AO21" s="109">
        <v>0</v>
      </c>
    </row>
    <row r="22" spans="1:41" ht="19.5" customHeight="1">
      <c r="A22" s="108" t="s">
        <v>184</v>
      </c>
      <c r="B22" s="108" t="s">
        <v>192</v>
      </c>
      <c r="C22" s="108" t="s">
        <v>85</v>
      </c>
      <c r="D22" s="108" t="s">
        <v>193</v>
      </c>
      <c r="E22" s="126">
        <f t="shared" si="0"/>
        <v>66</v>
      </c>
      <c r="F22" s="126">
        <f t="shared" si="1"/>
        <v>66</v>
      </c>
      <c r="G22" s="126">
        <f t="shared" si="2"/>
        <v>66</v>
      </c>
      <c r="H22" s="126">
        <v>66</v>
      </c>
      <c r="I22" s="109">
        <v>0</v>
      </c>
      <c r="J22" s="126">
        <f t="shared" si="3"/>
        <v>0</v>
      </c>
      <c r="K22" s="126">
        <v>0</v>
      </c>
      <c r="L22" s="109">
        <v>0</v>
      </c>
      <c r="M22" s="126">
        <f t="shared" si="4"/>
        <v>0</v>
      </c>
      <c r="N22" s="126">
        <v>0</v>
      </c>
      <c r="O22" s="109">
        <v>0</v>
      </c>
      <c r="P22" s="110">
        <f t="shared" si="5"/>
        <v>0</v>
      </c>
      <c r="Q22" s="126">
        <f t="shared" si="6"/>
        <v>0</v>
      </c>
      <c r="R22" s="126">
        <v>0</v>
      </c>
      <c r="S22" s="109">
        <v>0</v>
      </c>
      <c r="T22" s="126">
        <f t="shared" si="7"/>
        <v>0</v>
      </c>
      <c r="U22" s="126">
        <v>0</v>
      </c>
      <c r="V22" s="126">
        <v>0</v>
      </c>
      <c r="W22" s="126">
        <f t="shared" si="8"/>
        <v>0</v>
      </c>
      <c r="X22" s="126">
        <v>0</v>
      </c>
      <c r="Y22" s="109">
        <v>0</v>
      </c>
      <c r="Z22" s="110">
        <f t="shared" si="9"/>
        <v>0</v>
      </c>
      <c r="AA22" s="126">
        <f t="shared" si="10"/>
        <v>0</v>
      </c>
      <c r="AB22" s="126">
        <v>0</v>
      </c>
      <c r="AC22" s="109">
        <v>0</v>
      </c>
      <c r="AD22" s="126">
        <f t="shared" si="11"/>
        <v>0</v>
      </c>
      <c r="AE22" s="126">
        <v>0</v>
      </c>
      <c r="AF22" s="109">
        <v>0</v>
      </c>
      <c r="AG22" s="126">
        <f t="shared" si="12"/>
        <v>0</v>
      </c>
      <c r="AH22" s="126">
        <v>0</v>
      </c>
      <c r="AI22" s="109">
        <v>0</v>
      </c>
      <c r="AJ22" s="126">
        <f t="shared" si="13"/>
        <v>0</v>
      </c>
      <c r="AK22" s="126">
        <v>0</v>
      </c>
      <c r="AL22" s="109">
        <v>0</v>
      </c>
      <c r="AM22" s="126">
        <f t="shared" si="14"/>
        <v>0</v>
      </c>
      <c r="AN22" s="126">
        <v>0</v>
      </c>
      <c r="AO22" s="109">
        <v>0</v>
      </c>
    </row>
    <row r="23" spans="1:41" ht="19.5" customHeight="1">
      <c r="A23" s="108" t="s">
        <v>184</v>
      </c>
      <c r="B23" s="108" t="s">
        <v>194</v>
      </c>
      <c r="C23" s="108" t="s">
        <v>85</v>
      </c>
      <c r="D23" s="108" t="s">
        <v>195</v>
      </c>
      <c r="E23" s="126">
        <f t="shared" si="0"/>
        <v>248.47</v>
      </c>
      <c r="F23" s="126">
        <f t="shared" si="1"/>
        <v>248.47</v>
      </c>
      <c r="G23" s="126">
        <f t="shared" si="2"/>
        <v>248.47</v>
      </c>
      <c r="H23" s="126">
        <v>40</v>
      </c>
      <c r="I23" s="109">
        <v>208.47</v>
      </c>
      <c r="J23" s="126">
        <f t="shared" si="3"/>
        <v>0</v>
      </c>
      <c r="K23" s="126">
        <v>0</v>
      </c>
      <c r="L23" s="109">
        <v>0</v>
      </c>
      <c r="M23" s="126">
        <f t="shared" si="4"/>
        <v>0</v>
      </c>
      <c r="N23" s="126">
        <v>0</v>
      </c>
      <c r="O23" s="109">
        <v>0</v>
      </c>
      <c r="P23" s="110">
        <f t="shared" si="5"/>
        <v>0</v>
      </c>
      <c r="Q23" s="126">
        <f t="shared" si="6"/>
        <v>0</v>
      </c>
      <c r="R23" s="126">
        <v>0</v>
      </c>
      <c r="S23" s="109">
        <v>0</v>
      </c>
      <c r="T23" s="126">
        <f t="shared" si="7"/>
        <v>0</v>
      </c>
      <c r="U23" s="126">
        <v>0</v>
      </c>
      <c r="V23" s="126">
        <v>0</v>
      </c>
      <c r="W23" s="126">
        <f t="shared" si="8"/>
        <v>0</v>
      </c>
      <c r="X23" s="126">
        <v>0</v>
      </c>
      <c r="Y23" s="109">
        <v>0</v>
      </c>
      <c r="Z23" s="110">
        <f t="shared" si="9"/>
        <v>0</v>
      </c>
      <c r="AA23" s="126">
        <f t="shared" si="10"/>
        <v>0</v>
      </c>
      <c r="AB23" s="126">
        <v>0</v>
      </c>
      <c r="AC23" s="109">
        <v>0</v>
      </c>
      <c r="AD23" s="126">
        <f t="shared" si="11"/>
        <v>0</v>
      </c>
      <c r="AE23" s="126">
        <v>0</v>
      </c>
      <c r="AF23" s="109">
        <v>0</v>
      </c>
      <c r="AG23" s="126">
        <f t="shared" si="12"/>
        <v>0</v>
      </c>
      <c r="AH23" s="126">
        <v>0</v>
      </c>
      <c r="AI23" s="109">
        <v>0</v>
      </c>
      <c r="AJ23" s="126">
        <f t="shared" si="13"/>
        <v>0</v>
      </c>
      <c r="AK23" s="126">
        <v>0</v>
      </c>
      <c r="AL23" s="109">
        <v>0</v>
      </c>
      <c r="AM23" s="126">
        <f t="shared" si="14"/>
        <v>0</v>
      </c>
      <c r="AN23" s="126">
        <v>0</v>
      </c>
      <c r="AO23" s="109">
        <v>0</v>
      </c>
    </row>
    <row r="24" spans="1:41" ht="19.5" customHeight="1">
      <c r="A24" s="108" t="s">
        <v>184</v>
      </c>
      <c r="B24" s="108" t="s">
        <v>84</v>
      </c>
      <c r="C24" s="108" t="s">
        <v>85</v>
      </c>
      <c r="D24" s="108" t="s">
        <v>196</v>
      </c>
      <c r="E24" s="126">
        <f t="shared" si="0"/>
        <v>453.12</v>
      </c>
      <c r="F24" s="126">
        <f t="shared" si="1"/>
        <v>453.12</v>
      </c>
      <c r="G24" s="126">
        <f t="shared" si="2"/>
        <v>453.12</v>
      </c>
      <c r="H24" s="126">
        <v>56.22</v>
      </c>
      <c r="I24" s="109">
        <v>396.9</v>
      </c>
      <c r="J24" s="126">
        <f t="shared" si="3"/>
        <v>0</v>
      </c>
      <c r="K24" s="126">
        <v>0</v>
      </c>
      <c r="L24" s="109">
        <v>0</v>
      </c>
      <c r="M24" s="126">
        <f t="shared" si="4"/>
        <v>0</v>
      </c>
      <c r="N24" s="126">
        <v>0</v>
      </c>
      <c r="O24" s="109">
        <v>0</v>
      </c>
      <c r="P24" s="110">
        <f t="shared" si="5"/>
        <v>0</v>
      </c>
      <c r="Q24" s="126">
        <f t="shared" si="6"/>
        <v>0</v>
      </c>
      <c r="R24" s="126">
        <v>0</v>
      </c>
      <c r="S24" s="109">
        <v>0</v>
      </c>
      <c r="T24" s="126">
        <f t="shared" si="7"/>
        <v>0</v>
      </c>
      <c r="U24" s="126">
        <v>0</v>
      </c>
      <c r="V24" s="126">
        <v>0</v>
      </c>
      <c r="W24" s="126">
        <f t="shared" si="8"/>
        <v>0</v>
      </c>
      <c r="X24" s="126">
        <v>0</v>
      </c>
      <c r="Y24" s="109">
        <v>0</v>
      </c>
      <c r="Z24" s="110">
        <f t="shared" si="9"/>
        <v>0</v>
      </c>
      <c r="AA24" s="126">
        <f t="shared" si="10"/>
        <v>0</v>
      </c>
      <c r="AB24" s="126">
        <v>0</v>
      </c>
      <c r="AC24" s="109">
        <v>0</v>
      </c>
      <c r="AD24" s="126">
        <f t="shared" si="11"/>
        <v>0</v>
      </c>
      <c r="AE24" s="126">
        <v>0</v>
      </c>
      <c r="AF24" s="109">
        <v>0</v>
      </c>
      <c r="AG24" s="126">
        <f t="shared" si="12"/>
        <v>0</v>
      </c>
      <c r="AH24" s="126">
        <v>0</v>
      </c>
      <c r="AI24" s="109">
        <v>0</v>
      </c>
      <c r="AJ24" s="126">
        <f t="shared" si="13"/>
        <v>0</v>
      </c>
      <c r="AK24" s="126">
        <v>0</v>
      </c>
      <c r="AL24" s="109">
        <v>0</v>
      </c>
      <c r="AM24" s="126">
        <f t="shared" si="14"/>
        <v>0</v>
      </c>
      <c r="AN24" s="126">
        <v>0</v>
      </c>
      <c r="AO24" s="109">
        <v>0</v>
      </c>
    </row>
    <row r="25" spans="1:41" ht="19.5" customHeight="1">
      <c r="A25" s="108" t="s">
        <v>38</v>
      </c>
      <c r="B25" s="108" t="s">
        <v>38</v>
      </c>
      <c r="C25" s="108" t="s">
        <v>38</v>
      </c>
      <c r="D25" s="108" t="s">
        <v>197</v>
      </c>
      <c r="E25" s="126">
        <f t="shared" si="0"/>
        <v>702.56</v>
      </c>
      <c r="F25" s="126">
        <f t="shared" si="1"/>
        <v>702.56</v>
      </c>
      <c r="G25" s="126">
        <f t="shared" si="2"/>
        <v>702.56</v>
      </c>
      <c r="H25" s="126">
        <v>0</v>
      </c>
      <c r="I25" s="109">
        <v>702.56</v>
      </c>
      <c r="J25" s="126">
        <f t="shared" si="3"/>
        <v>0</v>
      </c>
      <c r="K25" s="126">
        <v>0</v>
      </c>
      <c r="L25" s="109">
        <v>0</v>
      </c>
      <c r="M25" s="126">
        <f t="shared" si="4"/>
        <v>0</v>
      </c>
      <c r="N25" s="126">
        <v>0</v>
      </c>
      <c r="O25" s="109">
        <v>0</v>
      </c>
      <c r="P25" s="110">
        <f t="shared" si="5"/>
        <v>0</v>
      </c>
      <c r="Q25" s="126">
        <f t="shared" si="6"/>
        <v>0</v>
      </c>
      <c r="R25" s="126">
        <v>0</v>
      </c>
      <c r="S25" s="109">
        <v>0</v>
      </c>
      <c r="T25" s="126">
        <f t="shared" si="7"/>
        <v>0</v>
      </c>
      <c r="U25" s="126">
        <v>0</v>
      </c>
      <c r="V25" s="126">
        <v>0</v>
      </c>
      <c r="W25" s="126">
        <f t="shared" si="8"/>
        <v>0</v>
      </c>
      <c r="X25" s="126">
        <v>0</v>
      </c>
      <c r="Y25" s="109">
        <v>0</v>
      </c>
      <c r="Z25" s="110">
        <f t="shared" si="9"/>
        <v>0</v>
      </c>
      <c r="AA25" s="126">
        <f t="shared" si="10"/>
        <v>0</v>
      </c>
      <c r="AB25" s="126">
        <v>0</v>
      </c>
      <c r="AC25" s="109">
        <v>0</v>
      </c>
      <c r="AD25" s="126">
        <f t="shared" si="11"/>
        <v>0</v>
      </c>
      <c r="AE25" s="126">
        <v>0</v>
      </c>
      <c r="AF25" s="109">
        <v>0</v>
      </c>
      <c r="AG25" s="126">
        <f t="shared" si="12"/>
        <v>0</v>
      </c>
      <c r="AH25" s="126">
        <v>0</v>
      </c>
      <c r="AI25" s="109">
        <v>0</v>
      </c>
      <c r="AJ25" s="126">
        <f t="shared" si="13"/>
        <v>0</v>
      </c>
      <c r="AK25" s="126">
        <v>0</v>
      </c>
      <c r="AL25" s="109">
        <v>0</v>
      </c>
      <c r="AM25" s="126">
        <f t="shared" si="14"/>
        <v>0</v>
      </c>
      <c r="AN25" s="126">
        <v>0</v>
      </c>
      <c r="AO25" s="109">
        <v>0</v>
      </c>
    </row>
    <row r="26" spans="1:41" ht="19.5" customHeight="1">
      <c r="A26" s="108" t="s">
        <v>198</v>
      </c>
      <c r="B26" s="108" t="s">
        <v>114</v>
      </c>
      <c r="C26" s="108" t="s">
        <v>85</v>
      </c>
      <c r="D26" s="108" t="s">
        <v>199</v>
      </c>
      <c r="E26" s="126">
        <f t="shared" si="0"/>
        <v>702.56</v>
      </c>
      <c r="F26" s="126">
        <f t="shared" si="1"/>
        <v>702.56</v>
      </c>
      <c r="G26" s="126">
        <f t="shared" si="2"/>
        <v>702.56</v>
      </c>
      <c r="H26" s="126">
        <v>0</v>
      </c>
      <c r="I26" s="109">
        <v>702.56</v>
      </c>
      <c r="J26" s="126">
        <f t="shared" si="3"/>
        <v>0</v>
      </c>
      <c r="K26" s="126">
        <v>0</v>
      </c>
      <c r="L26" s="109">
        <v>0</v>
      </c>
      <c r="M26" s="126">
        <f t="shared" si="4"/>
        <v>0</v>
      </c>
      <c r="N26" s="126">
        <v>0</v>
      </c>
      <c r="O26" s="109">
        <v>0</v>
      </c>
      <c r="P26" s="110">
        <f t="shared" si="5"/>
        <v>0</v>
      </c>
      <c r="Q26" s="126">
        <f t="shared" si="6"/>
        <v>0</v>
      </c>
      <c r="R26" s="126">
        <v>0</v>
      </c>
      <c r="S26" s="109">
        <v>0</v>
      </c>
      <c r="T26" s="126">
        <f t="shared" si="7"/>
        <v>0</v>
      </c>
      <c r="U26" s="126">
        <v>0</v>
      </c>
      <c r="V26" s="126">
        <v>0</v>
      </c>
      <c r="W26" s="126">
        <f t="shared" si="8"/>
        <v>0</v>
      </c>
      <c r="X26" s="126">
        <v>0</v>
      </c>
      <c r="Y26" s="109">
        <v>0</v>
      </c>
      <c r="Z26" s="110">
        <f t="shared" si="9"/>
        <v>0</v>
      </c>
      <c r="AA26" s="126">
        <f t="shared" si="10"/>
        <v>0</v>
      </c>
      <c r="AB26" s="126">
        <v>0</v>
      </c>
      <c r="AC26" s="109">
        <v>0</v>
      </c>
      <c r="AD26" s="126">
        <f t="shared" si="11"/>
        <v>0</v>
      </c>
      <c r="AE26" s="126">
        <v>0</v>
      </c>
      <c r="AF26" s="109">
        <v>0</v>
      </c>
      <c r="AG26" s="126">
        <f t="shared" si="12"/>
        <v>0</v>
      </c>
      <c r="AH26" s="126">
        <v>0</v>
      </c>
      <c r="AI26" s="109">
        <v>0</v>
      </c>
      <c r="AJ26" s="126">
        <f t="shared" si="13"/>
        <v>0</v>
      </c>
      <c r="AK26" s="126">
        <v>0</v>
      </c>
      <c r="AL26" s="109">
        <v>0</v>
      </c>
      <c r="AM26" s="126">
        <f t="shared" si="14"/>
        <v>0</v>
      </c>
      <c r="AN26" s="126">
        <v>0</v>
      </c>
      <c r="AO26" s="109">
        <v>0</v>
      </c>
    </row>
    <row r="27" spans="1:41" ht="19.5" customHeight="1">
      <c r="A27" s="108" t="s">
        <v>38</v>
      </c>
      <c r="B27" s="108" t="s">
        <v>38</v>
      </c>
      <c r="C27" s="108" t="s">
        <v>38</v>
      </c>
      <c r="D27" s="108" t="s">
        <v>200</v>
      </c>
      <c r="E27" s="126">
        <f t="shared" si="0"/>
        <v>2.35</v>
      </c>
      <c r="F27" s="126">
        <f t="shared" si="1"/>
        <v>0</v>
      </c>
      <c r="G27" s="126">
        <f t="shared" si="2"/>
        <v>0</v>
      </c>
      <c r="H27" s="126">
        <v>0</v>
      </c>
      <c r="I27" s="109">
        <v>0</v>
      </c>
      <c r="J27" s="126">
        <f t="shared" si="3"/>
        <v>0</v>
      </c>
      <c r="K27" s="126">
        <v>0</v>
      </c>
      <c r="L27" s="109">
        <v>0</v>
      </c>
      <c r="M27" s="126">
        <f t="shared" si="4"/>
        <v>0</v>
      </c>
      <c r="N27" s="126">
        <v>0</v>
      </c>
      <c r="O27" s="109">
        <v>0</v>
      </c>
      <c r="P27" s="110">
        <f t="shared" si="5"/>
        <v>0</v>
      </c>
      <c r="Q27" s="126">
        <f t="shared" si="6"/>
        <v>0</v>
      </c>
      <c r="R27" s="126">
        <v>0</v>
      </c>
      <c r="S27" s="109">
        <v>0</v>
      </c>
      <c r="T27" s="126">
        <f t="shared" si="7"/>
        <v>0</v>
      </c>
      <c r="U27" s="126">
        <v>0</v>
      </c>
      <c r="V27" s="126">
        <v>0</v>
      </c>
      <c r="W27" s="126">
        <f t="shared" si="8"/>
        <v>0</v>
      </c>
      <c r="X27" s="126">
        <v>0</v>
      </c>
      <c r="Y27" s="109">
        <v>0</v>
      </c>
      <c r="Z27" s="110">
        <f t="shared" si="9"/>
        <v>2.35</v>
      </c>
      <c r="AA27" s="126">
        <f t="shared" si="10"/>
        <v>2.35</v>
      </c>
      <c r="AB27" s="126">
        <v>0</v>
      </c>
      <c r="AC27" s="109">
        <v>2.35</v>
      </c>
      <c r="AD27" s="126">
        <f t="shared" si="11"/>
        <v>0</v>
      </c>
      <c r="AE27" s="126">
        <v>0</v>
      </c>
      <c r="AF27" s="109">
        <v>0</v>
      </c>
      <c r="AG27" s="126">
        <f t="shared" si="12"/>
        <v>0</v>
      </c>
      <c r="AH27" s="126">
        <v>0</v>
      </c>
      <c r="AI27" s="109">
        <v>0</v>
      </c>
      <c r="AJ27" s="126">
        <f t="shared" si="13"/>
        <v>0</v>
      </c>
      <c r="AK27" s="126">
        <v>0</v>
      </c>
      <c r="AL27" s="109">
        <v>0</v>
      </c>
      <c r="AM27" s="126">
        <f t="shared" si="14"/>
        <v>0</v>
      </c>
      <c r="AN27" s="126">
        <v>0</v>
      </c>
      <c r="AO27" s="109">
        <v>0</v>
      </c>
    </row>
    <row r="28" spans="1:41" ht="19.5" customHeight="1">
      <c r="A28" s="108" t="s">
        <v>201</v>
      </c>
      <c r="B28" s="108" t="s">
        <v>84</v>
      </c>
      <c r="C28" s="108" t="s">
        <v>85</v>
      </c>
      <c r="D28" s="108" t="s">
        <v>202</v>
      </c>
      <c r="E28" s="126">
        <f t="shared" si="0"/>
        <v>2.35</v>
      </c>
      <c r="F28" s="126">
        <f t="shared" si="1"/>
        <v>0</v>
      </c>
      <c r="G28" s="126">
        <f t="shared" si="2"/>
        <v>0</v>
      </c>
      <c r="H28" s="126">
        <v>0</v>
      </c>
      <c r="I28" s="109">
        <v>0</v>
      </c>
      <c r="J28" s="126">
        <f t="shared" si="3"/>
        <v>0</v>
      </c>
      <c r="K28" s="126">
        <v>0</v>
      </c>
      <c r="L28" s="109">
        <v>0</v>
      </c>
      <c r="M28" s="126">
        <f t="shared" si="4"/>
        <v>0</v>
      </c>
      <c r="N28" s="126">
        <v>0</v>
      </c>
      <c r="O28" s="109">
        <v>0</v>
      </c>
      <c r="P28" s="110">
        <f t="shared" si="5"/>
        <v>0</v>
      </c>
      <c r="Q28" s="126">
        <f t="shared" si="6"/>
        <v>0</v>
      </c>
      <c r="R28" s="126">
        <v>0</v>
      </c>
      <c r="S28" s="109">
        <v>0</v>
      </c>
      <c r="T28" s="126">
        <f t="shared" si="7"/>
        <v>0</v>
      </c>
      <c r="U28" s="126">
        <v>0</v>
      </c>
      <c r="V28" s="126">
        <v>0</v>
      </c>
      <c r="W28" s="126">
        <f t="shared" si="8"/>
        <v>0</v>
      </c>
      <c r="X28" s="126">
        <v>0</v>
      </c>
      <c r="Y28" s="109">
        <v>0</v>
      </c>
      <c r="Z28" s="110">
        <f t="shared" si="9"/>
        <v>2.35</v>
      </c>
      <c r="AA28" s="126">
        <f t="shared" si="10"/>
        <v>2.35</v>
      </c>
      <c r="AB28" s="126">
        <v>0</v>
      </c>
      <c r="AC28" s="109">
        <v>2.35</v>
      </c>
      <c r="AD28" s="126">
        <f t="shared" si="11"/>
        <v>0</v>
      </c>
      <c r="AE28" s="126">
        <v>0</v>
      </c>
      <c r="AF28" s="109">
        <v>0</v>
      </c>
      <c r="AG28" s="126">
        <f t="shared" si="12"/>
        <v>0</v>
      </c>
      <c r="AH28" s="126">
        <v>0</v>
      </c>
      <c r="AI28" s="109">
        <v>0</v>
      </c>
      <c r="AJ28" s="126">
        <f t="shared" si="13"/>
        <v>0</v>
      </c>
      <c r="AK28" s="126">
        <v>0</v>
      </c>
      <c r="AL28" s="109">
        <v>0</v>
      </c>
      <c r="AM28" s="126">
        <f t="shared" si="14"/>
        <v>0</v>
      </c>
      <c r="AN28" s="126">
        <v>0</v>
      </c>
      <c r="AO28" s="109">
        <v>0</v>
      </c>
    </row>
    <row r="29" spans="1:41" ht="19.5" customHeight="1">
      <c r="A29" s="108" t="s">
        <v>38</v>
      </c>
      <c r="B29" s="108" t="s">
        <v>38</v>
      </c>
      <c r="C29" s="108" t="s">
        <v>38</v>
      </c>
      <c r="D29" s="108" t="s">
        <v>203</v>
      </c>
      <c r="E29" s="126">
        <f t="shared" si="0"/>
        <v>19.36</v>
      </c>
      <c r="F29" s="126">
        <f t="shared" si="1"/>
        <v>19.36</v>
      </c>
      <c r="G29" s="126">
        <f t="shared" si="2"/>
        <v>19.36</v>
      </c>
      <c r="H29" s="126">
        <v>19.36</v>
      </c>
      <c r="I29" s="109">
        <v>0</v>
      </c>
      <c r="J29" s="126">
        <f t="shared" si="3"/>
        <v>0</v>
      </c>
      <c r="K29" s="126">
        <v>0</v>
      </c>
      <c r="L29" s="109">
        <v>0</v>
      </c>
      <c r="M29" s="126">
        <f t="shared" si="4"/>
        <v>0</v>
      </c>
      <c r="N29" s="126">
        <v>0</v>
      </c>
      <c r="O29" s="109">
        <v>0</v>
      </c>
      <c r="P29" s="110">
        <f t="shared" si="5"/>
        <v>0</v>
      </c>
      <c r="Q29" s="126">
        <f t="shared" si="6"/>
        <v>0</v>
      </c>
      <c r="R29" s="126">
        <v>0</v>
      </c>
      <c r="S29" s="109">
        <v>0</v>
      </c>
      <c r="T29" s="126">
        <f t="shared" si="7"/>
        <v>0</v>
      </c>
      <c r="U29" s="126">
        <v>0</v>
      </c>
      <c r="V29" s="126">
        <v>0</v>
      </c>
      <c r="W29" s="126">
        <f t="shared" si="8"/>
        <v>0</v>
      </c>
      <c r="X29" s="126">
        <v>0</v>
      </c>
      <c r="Y29" s="109">
        <v>0</v>
      </c>
      <c r="Z29" s="110">
        <f t="shared" si="9"/>
        <v>0</v>
      </c>
      <c r="AA29" s="126">
        <f t="shared" si="10"/>
        <v>0</v>
      </c>
      <c r="AB29" s="126">
        <v>0</v>
      </c>
      <c r="AC29" s="109">
        <v>0</v>
      </c>
      <c r="AD29" s="126">
        <f t="shared" si="11"/>
        <v>0</v>
      </c>
      <c r="AE29" s="126">
        <v>0</v>
      </c>
      <c r="AF29" s="109">
        <v>0</v>
      </c>
      <c r="AG29" s="126">
        <f t="shared" si="12"/>
        <v>0</v>
      </c>
      <c r="AH29" s="126">
        <v>0</v>
      </c>
      <c r="AI29" s="109">
        <v>0</v>
      </c>
      <c r="AJ29" s="126">
        <f t="shared" si="13"/>
        <v>0</v>
      </c>
      <c r="AK29" s="126">
        <v>0</v>
      </c>
      <c r="AL29" s="109">
        <v>0</v>
      </c>
      <c r="AM29" s="126">
        <f t="shared" si="14"/>
        <v>0</v>
      </c>
      <c r="AN29" s="126">
        <v>0</v>
      </c>
      <c r="AO29" s="109">
        <v>0</v>
      </c>
    </row>
    <row r="30" spans="1:41" ht="19.5" customHeight="1">
      <c r="A30" s="108" t="s">
        <v>204</v>
      </c>
      <c r="B30" s="108" t="s">
        <v>89</v>
      </c>
      <c r="C30" s="108" t="s">
        <v>85</v>
      </c>
      <c r="D30" s="108" t="s">
        <v>205</v>
      </c>
      <c r="E30" s="126">
        <f t="shared" si="0"/>
        <v>0.33</v>
      </c>
      <c r="F30" s="126">
        <f t="shared" si="1"/>
        <v>0.33</v>
      </c>
      <c r="G30" s="126">
        <f t="shared" si="2"/>
        <v>0.33</v>
      </c>
      <c r="H30" s="126">
        <v>0.33</v>
      </c>
      <c r="I30" s="109">
        <v>0</v>
      </c>
      <c r="J30" s="126">
        <f t="shared" si="3"/>
        <v>0</v>
      </c>
      <c r="K30" s="126">
        <v>0</v>
      </c>
      <c r="L30" s="109">
        <v>0</v>
      </c>
      <c r="M30" s="126">
        <f t="shared" si="4"/>
        <v>0</v>
      </c>
      <c r="N30" s="126">
        <v>0</v>
      </c>
      <c r="O30" s="109">
        <v>0</v>
      </c>
      <c r="P30" s="110">
        <f t="shared" si="5"/>
        <v>0</v>
      </c>
      <c r="Q30" s="126">
        <f t="shared" si="6"/>
        <v>0</v>
      </c>
      <c r="R30" s="126">
        <v>0</v>
      </c>
      <c r="S30" s="109">
        <v>0</v>
      </c>
      <c r="T30" s="126">
        <f t="shared" si="7"/>
        <v>0</v>
      </c>
      <c r="U30" s="126">
        <v>0</v>
      </c>
      <c r="V30" s="126">
        <v>0</v>
      </c>
      <c r="W30" s="126">
        <f t="shared" si="8"/>
        <v>0</v>
      </c>
      <c r="X30" s="126">
        <v>0</v>
      </c>
      <c r="Y30" s="109">
        <v>0</v>
      </c>
      <c r="Z30" s="110">
        <f t="shared" si="9"/>
        <v>0</v>
      </c>
      <c r="AA30" s="126">
        <f t="shared" si="10"/>
        <v>0</v>
      </c>
      <c r="AB30" s="126">
        <v>0</v>
      </c>
      <c r="AC30" s="109">
        <v>0</v>
      </c>
      <c r="AD30" s="126">
        <f t="shared" si="11"/>
        <v>0</v>
      </c>
      <c r="AE30" s="126">
        <v>0</v>
      </c>
      <c r="AF30" s="109">
        <v>0</v>
      </c>
      <c r="AG30" s="126">
        <f t="shared" si="12"/>
        <v>0</v>
      </c>
      <c r="AH30" s="126">
        <v>0</v>
      </c>
      <c r="AI30" s="109">
        <v>0</v>
      </c>
      <c r="AJ30" s="126">
        <f t="shared" si="13"/>
        <v>0</v>
      </c>
      <c r="AK30" s="126">
        <v>0</v>
      </c>
      <c r="AL30" s="109">
        <v>0</v>
      </c>
      <c r="AM30" s="126">
        <f t="shared" si="14"/>
        <v>0</v>
      </c>
      <c r="AN30" s="126">
        <v>0</v>
      </c>
      <c r="AO30" s="109">
        <v>0</v>
      </c>
    </row>
    <row r="31" spans="1:41" ht="19.5" customHeight="1">
      <c r="A31" s="108" t="s">
        <v>204</v>
      </c>
      <c r="B31" s="108" t="s">
        <v>93</v>
      </c>
      <c r="C31" s="108" t="s">
        <v>85</v>
      </c>
      <c r="D31" s="108" t="s">
        <v>206</v>
      </c>
      <c r="E31" s="126">
        <f t="shared" si="0"/>
        <v>17.6</v>
      </c>
      <c r="F31" s="126">
        <f t="shared" si="1"/>
        <v>17.6</v>
      </c>
      <c r="G31" s="126">
        <f t="shared" si="2"/>
        <v>17.6</v>
      </c>
      <c r="H31" s="126">
        <v>17.6</v>
      </c>
      <c r="I31" s="109">
        <v>0</v>
      </c>
      <c r="J31" s="126">
        <f t="shared" si="3"/>
        <v>0</v>
      </c>
      <c r="K31" s="126">
        <v>0</v>
      </c>
      <c r="L31" s="109">
        <v>0</v>
      </c>
      <c r="M31" s="126">
        <f t="shared" si="4"/>
        <v>0</v>
      </c>
      <c r="N31" s="126">
        <v>0</v>
      </c>
      <c r="O31" s="109">
        <v>0</v>
      </c>
      <c r="P31" s="110">
        <f t="shared" si="5"/>
        <v>0</v>
      </c>
      <c r="Q31" s="126">
        <f t="shared" si="6"/>
        <v>0</v>
      </c>
      <c r="R31" s="126">
        <v>0</v>
      </c>
      <c r="S31" s="109">
        <v>0</v>
      </c>
      <c r="T31" s="126">
        <f t="shared" si="7"/>
        <v>0</v>
      </c>
      <c r="U31" s="126">
        <v>0</v>
      </c>
      <c r="V31" s="126">
        <v>0</v>
      </c>
      <c r="W31" s="126">
        <f t="shared" si="8"/>
        <v>0</v>
      </c>
      <c r="X31" s="126">
        <v>0</v>
      </c>
      <c r="Y31" s="109">
        <v>0</v>
      </c>
      <c r="Z31" s="110">
        <f t="shared" si="9"/>
        <v>0</v>
      </c>
      <c r="AA31" s="126">
        <f t="shared" si="10"/>
        <v>0</v>
      </c>
      <c r="AB31" s="126">
        <v>0</v>
      </c>
      <c r="AC31" s="109">
        <v>0</v>
      </c>
      <c r="AD31" s="126">
        <f t="shared" si="11"/>
        <v>0</v>
      </c>
      <c r="AE31" s="126">
        <v>0</v>
      </c>
      <c r="AF31" s="109">
        <v>0</v>
      </c>
      <c r="AG31" s="126">
        <f t="shared" si="12"/>
        <v>0</v>
      </c>
      <c r="AH31" s="126">
        <v>0</v>
      </c>
      <c r="AI31" s="109">
        <v>0</v>
      </c>
      <c r="AJ31" s="126">
        <f t="shared" si="13"/>
        <v>0</v>
      </c>
      <c r="AK31" s="126">
        <v>0</v>
      </c>
      <c r="AL31" s="109">
        <v>0</v>
      </c>
      <c r="AM31" s="126">
        <f t="shared" si="14"/>
        <v>0</v>
      </c>
      <c r="AN31" s="126">
        <v>0</v>
      </c>
      <c r="AO31" s="109">
        <v>0</v>
      </c>
    </row>
    <row r="32" spans="1:41" ht="19.5" customHeight="1">
      <c r="A32" s="108" t="s">
        <v>204</v>
      </c>
      <c r="B32" s="108" t="s">
        <v>84</v>
      </c>
      <c r="C32" s="108" t="s">
        <v>85</v>
      </c>
      <c r="D32" s="108" t="s">
        <v>207</v>
      </c>
      <c r="E32" s="126">
        <f t="shared" si="0"/>
        <v>1.43</v>
      </c>
      <c r="F32" s="126">
        <f t="shared" si="1"/>
        <v>1.43</v>
      </c>
      <c r="G32" s="126">
        <f t="shared" si="2"/>
        <v>1.43</v>
      </c>
      <c r="H32" s="126">
        <v>1.43</v>
      </c>
      <c r="I32" s="109">
        <v>0</v>
      </c>
      <c r="J32" s="126">
        <f t="shared" si="3"/>
        <v>0</v>
      </c>
      <c r="K32" s="126">
        <v>0</v>
      </c>
      <c r="L32" s="109">
        <v>0</v>
      </c>
      <c r="M32" s="126">
        <f t="shared" si="4"/>
        <v>0</v>
      </c>
      <c r="N32" s="126">
        <v>0</v>
      </c>
      <c r="O32" s="109">
        <v>0</v>
      </c>
      <c r="P32" s="110">
        <f t="shared" si="5"/>
        <v>0</v>
      </c>
      <c r="Q32" s="126">
        <f t="shared" si="6"/>
        <v>0</v>
      </c>
      <c r="R32" s="126">
        <v>0</v>
      </c>
      <c r="S32" s="109">
        <v>0</v>
      </c>
      <c r="T32" s="126">
        <f t="shared" si="7"/>
        <v>0</v>
      </c>
      <c r="U32" s="126">
        <v>0</v>
      </c>
      <c r="V32" s="126">
        <v>0</v>
      </c>
      <c r="W32" s="126">
        <f t="shared" si="8"/>
        <v>0</v>
      </c>
      <c r="X32" s="126">
        <v>0</v>
      </c>
      <c r="Y32" s="109">
        <v>0</v>
      </c>
      <c r="Z32" s="110">
        <f t="shared" si="9"/>
        <v>0</v>
      </c>
      <c r="AA32" s="126">
        <f t="shared" si="10"/>
        <v>0</v>
      </c>
      <c r="AB32" s="126">
        <v>0</v>
      </c>
      <c r="AC32" s="109">
        <v>0</v>
      </c>
      <c r="AD32" s="126">
        <f t="shared" si="11"/>
        <v>0</v>
      </c>
      <c r="AE32" s="126">
        <v>0</v>
      </c>
      <c r="AF32" s="109">
        <v>0</v>
      </c>
      <c r="AG32" s="126">
        <f t="shared" si="12"/>
        <v>0</v>
      </c>
      <c r="AH32" s="126">
        <v>0</v>
      </c>
      <c r="AI32" s="109">
        <v>0</v>
      </c>
      <c r="AJ32" s="126">
        <f t="shared" si="13"/>
        <v>0</v>
      </c>
      <c r="AK32" s="126">
        <v>0</v>
      </c>
      <c r="AL32" s="109">
        <v>0</v>
      </c>
      <c r="AM32" s="126">
        <f t="shared" si="14"/>
        <v>0</v>
      </c>
      <c r="AN32" s="126">
        <v>0</v>
      </c>
      <c r="AO32" s="109">
        <v>0</v>
      </c>
    </row>
    <row r="33" spans="1:41" ht="19.5" customHeight="1">
      <c r="A33" s="108" t="s">
        <v>38</v>
      </c>
      <c r="B33" s="108" t="s">
        <v>38</v>
      </c>
      <c r="C33" s="108" t="s">
        <v>38</v>
      </c>
      <c r="D33" s="108" t="s">
        <v>208</v>
      </c>
      <c r="E33" s="126">
        <f t="shared" si="0"/>
        <v>100</v>
      </c>
      <c r="F33" s="126">
        <f t="shared" si="1"/>
        <v>100</v>
      </c>
      <c r="G33" s="126">
        <f t="shared" si="2"/>
        <v>100</v>
      </c>
      <c r="H33" s="126">
        <v>0</v>
      </c>
      <c r="I33" s="109">
        <v>100</v>
      </c>
      <c r="J33" s="126">
        <f t="shared" si="3"/>
        <v>0</v>
      </c>
      <c r="K33" s="126">
        <v>0</v>
      </c>
      <c r="L33" s="109">
        <v>0</v>
      </c>
      <c r="M33" s="126">
        <f t="shared" si="4"/>
        <v>0</v>
      </c>
      <c r="N33" s="126">
        <v>0</v>
      </c>
      <c r="O33" s="109">
        <v>0</v>
      </c>
      <c r="P33" s="110">
        <f t="shared" si="5"/>
        <v>0</v>
      </c>
      <c r="Q33" s="126">
        <f t="shared" si="6"/>
        <v>0</v>
      </c>
      <c r="R33" s="126">
        <v>0</v>
      </c>
      <c r="S33" s="109">
        <v>0</v>
      </c>
      <c r="T33" s="126">
        <f t="shared" si="7"/>
        <v>0</v>
      </c>
      <c r="U33" s="126">
        <v>0</v>
      </c>
      <c r="V33" s="126">
        <v>0</v>
      </c>
      <c r="W33" s="126">
        <f t="shared" si="8"/>
        <v>0</v>
      </c>
      <c r="X33" s="126">
        <v>0</v>
      </c>
      <c r="Y33" s="109">
        <v>0</v>
      </c>
      <c r="Z33" s="110">
        <f t="shared" si="9"/>
        <v>0</v>
      </c>
      <c r="AA33" s="126">
        <f t="shared" si="10"/>
        <v>0</v>
      </c>
      <c r="AB33" s="126">
        <v>0</v>
      </c>
      <c r="AC33" s="109">
        <v>0</v>
      </c>
      <c r="AD33" s="126">
        <f t="shared" si="11"/>
        <v>0</v>
      </c>
      <c r="AE33" s="126">
        <v>0</v>
      </c>
      <c r="AF33" s="109">
        <v>0</v>
      </c>
      <c r="AG33" s="126">
        <f t="shared" si="12"/>
        <v>0</v>
      </c>
      <c r="AH33" s="126">
        <v>0</v>
      </c>
      <c r="AI33" s="109">
        <v>0</v>
      </c>
      <c r="AJ33" s="126">
        <f t="shared" si="13"/>
        <v>0</v>
      </c>
      <c r="AK33" s="126">
        <v>0</v>
      </c>
      <c r="AL33" s="109">
        <v>0</v>
      </c>
      <c r="AM33" s="126">
        <f t="shared" si="14"/>
        <v>0</v>
      </c>
      <c r="AN33" s="126">
        <v>0</v>
      </c>
      <c r="AO33" s="109">
        <v>0</v>
      </c>
    </row>
    <row r="34" spans="1:41" ht="19.5" customHeight="1">
      <c r="A34" s="108" t="s">
        <v>209</v>
      </c>
      <c r="B34" s="108" t="s">
        <v>84</v>
      </c>
      <c r="C34" s="108" t="s">
        <v>85</v>
      </c>
      <c r="D34" s="108" t="s">
        <v>210</v>
      </c>
      <c r="E34" s="126">
        <f t="shared" si="0"/>
        <v>100</v>
      </c>
      <c r="F34" s="126">
        <f t="shared" si="1"/>
        <v>100</v>
      </c>
      <c r="G34" s="126">
        <f t="shared" si="2"/>
        <v>100</v>
      </c>
      <c r="H34" s="126">
        <v>0</v>
      </c>
      <c r="I34" s="109">
        <v>100</v>
      </c>
      <c r="J34" s="126">
        <f t="shared" si="3"/>
        <v>0</v>
      </c>
      <c r="K34" s="126">
        <v>0</v>
      </c>
      <c r="L34" s="109">
        <v>0</v>
      </c>
      <c r="M34" s="126">
        <f t="shared" si="4"/>
        <v>0</v>
      </c>
      <c r="N34" s="126">
        <v>0</v>
      </c>
      <c r="O34" s="109">
        <v>0</v>
      </c>
      <c r="P34" s="110">
        <f t="shared" si="5"/>
        <v>0</v>
      </c>
      <c r="Q34" s="126">
        <f t="shared" si="6"/>
        <v>0</v>
      </c>
      <c r="R34" s="126">
        <v>0</v>
      </c>
      <c r="S34" s="109">
        <v>0</v>
      </c>
      <c r="T34" s="126">
        <f t="shared" si="7"/>
        <v>0</v>
      </c>
      <c r="U34" s="126">
        <v>0</v>
      </c>
      <c r="V34" s="126">
        <v>0</v>
      </c>
      <c r="W34" s="126">
        <f t="shared" si="8"/>
        <v>0</v>
      </c>
      <c r="X34" s="126">
        <v>0</v>
      </c>
      <c r="Y34" s="109">
        <v>0</v>
      </c>
      <c r="Z34" s="110">
        <f t="shared" si="9"/>
        <v>0</v>
      </c>
      <c r="AA34" s="126">
        <f t="shared" si="10"/>
        <v>0</v>
      </c>
      <c r="AB34" s="126">
        <v>0</v>
      </c>
      <c r="AC34" s="109">
        <v>0</v>
      </c>
      <c r="AD34" s="126">
        <f t="shared" si="11"/>
        <v>0</v>
      </c>
      <c r="AE34" s="126">
        <v>0</v>
      </c>
      <c r="AF34" s="109">
        <v>0</v>
      </c>
      <c r="AG34" s="126">
        <f t="shared" si="12"/>
        <v>0</v>
      </c>
      <c r="AH34" s="126">
        <v>0</v>
      </c>
      <c r="AI34" s="109">
        <v>0</v>
      </c>
      <c r="AJ34" s="126">
        <f t="shared" si="13"/>
        <v>0</v>
      </c>
      <c r="AK34" s="126">
        <v>0</v>
      </c>
      <c r="AL34" s="109">
        <v>0</v>
      </c>
      <c r="AM34" s="126">
        <f t="shared" si="14"/>
        <v>0</v>
      </c>
      <c r="AN34" s="126">
        <v>0</v>
      </c>
      <c r="AO34" s="109">
        <v>0</v>
      </c>
    </row>
    <row r="35" spans="1:41" ht="19.5" customHeight="1">
      <c r="A35" s="108" t="s">
        <v>38</v>
      </c>
      <c r="B35" s="108" t="s">
        <v>38</v>
      </c>
      <c r="C35" s="108" t="s">
        <v>38</v>
      </c>
      <c r="D35" s="108" t="s">
        <v>104</v>
      </c>
      <c r="E35" s="126">
        <f t="shared" si="0"/>
        <v>738.04</v>
      </c>
      <c r="F35" s="126">
        <f t="shared" si="1"/>
        <v>738.04</v>
      </c>
      <c r="G35" s="126">
        <f t="shared" si="2"/>
        <v>738.04</v>
      </c>
      <c r="H35" s="126">
        <v>218.57</v>
      </c>
      <c r="I35" s="109">
        <v>519.47</v>
      </c>
      <c r="J35" s="126">
        <f t="shared" si="3"/>
        <v>0</v>
      </c>
      <c r="K35" s="126">
        <v>0</v>
      </c>
      <c r="L35" s="109">
        <v>0</v>
      </c>
      <c r="M35" s="126">
        <f t="shared" si="4"/>
        <v>0</v>
      </c>
      <c r="N35" s="126">
        <v>0</v>
      </c>
      <c r="O35" s="109">
        <v>0</v>
      </c>
      <c r="P35" s="110">
        <f t="shared" si="5"/>
        <v>0</v>
      </c>
      <c r="Q35" s="126">
        <f t="shared" si="6"/>
        <v>0</v>
      </c>
      <c r="R35" s="126">
        <v>0</v>
      </c>
      <c r="S35" s="109">
        <v>0</v>
      </c>
      <c r="T35" s="126">
        <f t="shared" si="7"/>
        <v>0</v>
      </c>
      <c r="U35" s="126">
        <v>0</v>
      </c>
      <c r="V35" s="126">
        <v>0</v>
      </c>
      <c r="W35" s="126">
        <f t="shared" si="8"/>
        <v>0</v>
      </c>
      <c r="X35" s="126">
        <v>0</v>
      </c>
      <c r="Y35" s="109">
        <v>0</v>
      </c>
      <c r="Z35" s="110">
        <f t="shared" si="9"/>
        <v>0</v>
      </c>
      <c r="AA35" s="126">
        <f t="shared" si="10"/>
        <v>0</v>
      </c>
      <c r="AB35" s="126">
        <v>0</v>
      </c>
      <c r="AC35" s="109">
        <v>0</v>
      </c>
      <c r="AD35" s="126">
        <f t="shared" si="11"/>
        <v>0</v>
      </c>
      <c r="AE35" s="126">
        <v>0</v>
      </c>
      <c r="AF35" s="109">
        <v>0</v>
      </c>
      <c r="AG35" s="126">
        <f t="shared" si="12"/>
        <v>0</v>
      </c>
      <c r="AH35" s="126">
        <v>0</v>
      </c>
      <c r="AI35" s="109">
        <v>0</v>
      </c>
      <c r="AJ35" s="126">
        <f t="shared" si="13"/>
        <v>0</v>
      </c>
      <c r="AK35" s="126">
        <v>0</v>
      </c>
      <c r="AL35" s="109">
        <v>0</v>
      </c>
      <c r="AM35" s="126">
        <f t="shared" si="14"/>
        <v>0</v>
      </c>
      <c r="AN35" s="126">
        <v>0</v>
      </c>
      <c r="AO35" s="109">
        <v>0</v>
      </c>
    </row>
    <row r="36" spans="1:41" ht="19.5" customHeight="1">
      <c r="A36" s="108" t="s">
        <v>38</v>
      </c>
      <c r="B36" s="108" t="s">
        <v>38</v>
      </c>
      <c r="C36" s="108" t="s">
        <v>38</v>
      </c>
      <c r="D36" s="108" t="s">
        <v>177</v>
      </c>
      <c r="E36" s="126">
        <f t="shared" si="0"/>
        <v>124.9</v>
      </c>
      <c r="F36" s="126">
        <f t="shared" si="1"/>
        <v>124.9</v>
      </c>
      <c r="G36" s="126">
        <f t="shared" si="2"/>
        <v>124.9</v>
      </c>
      <c r="H36" s="126">
        <v>124.9</v>
      </c>
      <c r="I36" s="109">
        <v>0</v>
      </c>
      <c r="J36" s="126">
        <f t="shared" si="3"/>
        <v>0</v>
      </c>
      <c r="K36" s="126">
        <v>0</v>
      </c>
      <c r="L36" s="109">
        <v>0</v>
      </c>
      <c r="M36" s="126">
        <f t="shared" si="4"/>
        <v>0</v>
      </c>
      <c r="N36" s="126">
        <v>0</v>
      </c>
      <c r="O36" s="109">
        <v>0</v>
      </c>
      <c r="P36" s="110">
        <f t="shared" si="5"/>
        <v>0</v>
      </c>
      <c r="Q36" s="126">
        <f t="shared" si="6"/>
        <v>0</v>
      </c>
      <c r="R36" s="126">
        <v>0</v>
      </c>
      <c r="S36" s="109">
        <v>0</v>
      </c>
      <c r="T36" s="126">
        <f t="shared" si="7"/>
        <v>0</v>
      </c>
      <c r="U36" s="126">
        <v>0</v>
      </c>
      <c r="V36" s="126">
        <v>0</v>
      </c>
      <c r="W36" s="126">
        <f t="shared" si="8"/>
        <v>0</v>
      </c>
      <c r="X36" s="126">
        <v>0</v>
      </c>
      <c r="Y36" s="109">
        <v>0</v>
      </c>
      <c r="Z36" s="110">
        <f t="shared" si="9"/>
        <v>0</v>
      </c>
      <c r="AA36" s="126">
        <f t="shared" si="10"/>
        <v>0</v>
      </c>
      <c r="AB36" s="126">
        <v>0</v>
      </c>
      <c r="AC36" s="109">
        <v>0</v>
      </c>
      <c r="AD36" s="126">
        <f t="shared" si="11"/>
        <v>0</v>
      </c>
      <c r="AE36" s="126">
        <v>0</v>
      </c>
      <c r="AF36" s="109">
        <v>0</v>
      </c>
      <c r="AG36" s="126">
        <f t="shared" si="12"/>
        <v>0</v>
      </c>
      <c r="AH36" s="126">
        <v>0</v>
      </c>
      <c r="AI36" s="109">
        <v>0</v>
      </c>
      <c r="AJ36" s="126">
        <f t="shared" si="13"/>
        <v>0</v>
      </c>
      <c r="AK36" s="126">
        <v>0</v>
      </c>
      <c r="AL36" s="109">
        <v>0</v>
      </c>
      <c r="AM36" s="126">
        <f t="shared" si="14"/>
        <v>0</v>
      </c>
      <c r="AN36" s="126">
        <v>0</v>
      </c>
      <c r="AO36" s="109">
        <v>0</v>
      </c>
    </row>
    <row r="37" spans="1:41" ht="19.5" customHeight="1">
      <c r="A37" s="108" t="s">
        <v>178</v>
      </c>
      <c r="B37" s="108" t="s">
        <v>89</v>
      </c>
      <c r="C37" s="108" t="s">
        <v>105</v>
      </c>
      <c r="D37" s="108" t="s">
        <v>179</v>
      </c>
      <c r="E37" s="126">
        <f t="shared" si="0"/>
        <v>91.81</v>
      </c>
      <c r="F37" s="126">
        <f t="shared" si="1"/>
        <v>91.81</v>
      </c>
      <c r="G37" s="126">
        <f t="shared" si="2"/>
        <v>91.81</v>
      </c>
      <c r="H37" s="126">
        <v>91.81</v>
      </c>
      <c r="I37" s="109">
        <v>0</v>
      </c>
      <c r="J37" s="126">
        <f t="shared" si="3"/>
        <v>0</v>
      </c>
      <c r="K37" s="126">
        <v>0</v>
      </c>
      <c r="L37" s="109">
        <v>0</v>
      </c>
      <c r="M37" s="126">
        <f t="shared" si="4"/>
        <v>0</v>
      </c>
      <c r="N37" s="126">
        <v>0</v>
      </c>
      <c r="O37" s="109">
        <v>0</v>
      </c>
      <c r="P37" s="110">
        <f t="shared" si="5"/>
        <v>0</v>
      </c>
      <c r="Q37" s="126">
        <f t="shared" si="6"/>
        <v>0</v>
      </c>
      <c r="R37" s="126">
        <v>0</v>
      </c>
      <c r="S37" s="109">
        <v>0</v>
      </c>
      <c r="T37" s="126">
        <f t="shared" si="7"/>
        <v>0</v>
      </c>
      <c r="U37" s="126">
        <v>0</v>
      </c>
      <c r="V37" s="126">
        <v>0</v>
      </c>
      <c r="W37" s="126">
        <f t="shared" si="8"/>
        <v>0</v>
      </c>
      <c r="X37" s="126">
        <v>0</v>
      </c>
      <c r="Y37" s="109">
        <v>0</v>
      </c>
      <c r="Z37" s="110">
        <f t="shared" si="9"/>
        <v>0</v>
      </c>
      <c r="AA37" s="126">
        <f t="shared" si="10"/>
        <v>0</v>
      </c>
      <c r="AB37" s="126">
        <v>0</v>
      </c>
      <c r="AC37" s="109">
        <v>0</v>
      </c>
      <c r="AD37" s="126">
        <f t="shared" si="11"/>
        <v>0</v>
      </c>
      <c r="AE37" s="126">
        <v>0</v>
      </c>
      <c r="AF37" s="109">
        <v>0</v>
      </c>
      <c r="AG37" s="126">
        <f t="shared" si="12"/>
        <v>0</v>
      </c>
      <c r="AH37" s="126">
        <v>0</v>
      </c>
      <c r="AI37" s="109">
        <v>0</v>
      </c>
      <c r="AJ37" s="126">
        <f t="shared" si="13"/>
        <v>0</v>
      </c>
      <c r="AK37" s="126">
        <v>0</v>
      </c>
      <c r="AL37" s="109">
        <v>0</v>
      </c>
      <c r="AM37" s="126">
        <f t="shared" si="14"/>
        <v>0</v>
      </c>
      <c r="AN37" s="126">
        <v>0</v>
      </c>
      <c r="AO37" s="109">
        <v>0</v>
      </c>
    </row>
    <row r="38" spans="1:41" ht="19.5" customHeight="1">
      <c r="A38" s="108" t="s">
        <v>178</v>
      </c>
      <c r="B38" s="108" t="s">
        <v>88</v>
      </c>
      <c r="C38" s="108" t="s">
        <v>105</v>
      </c>
      <c r="D38" s="108" t="s">
        <v>180</v>
      </c>
      <c r="E38" s="126">
        <f t="shared" si="0"/>
        <v>21.2</v>
      </c>
      <c r="F38" s="126">
        <f t="shared" si="1"/>
        <v>21.2</v>
      </c>
      <c r="G38" s="126">
        <f t="shared" si="2"/>
        <v>21.2</v>
      </c>
      <c r="H38" s="126">
        <v>21.2</v>
      </c>
      <c r="I38" s="109">
        <v>0</v>
      </c>
      <c r="J38" s="126">
        <f t="shared" si="3"/>
        <v>0</v>
      </c>
      <c r="K38" s="126">
        <v>0</v>
      </c>
      <c r="L38" s="109">
        <v>0</v>
      </c>
      <c r="M38" s="126">
        <f t="shared" si="4"/>
        <v>0</v>
      </c>
      <c r="N38" s="126">
        <v>0</v>
      </c>
      <c r="O38" s="109">
        <v>0</v>
      </c>
      <c r="P38" s="110">
        <f t="shared" si="5"/>
        <v>0</v>
      </c>
      <c r="Q38" s="126">
        <f t="shared" si="6"/>
        <v>0</v>
      </c>
      <c r="R38" s="126">
        <v>0</v>
      </c>
      <c r="S38" s="109">
        <v>0</v>
      </c>
      <c r="T38" s="126">
        <f t="shared" si="7"/>
        <v>0</v>
      </c>
      <c r="U38" s="126">
        <v>0</v>
      </c>
      <c r="V38" s="126">
        <v>0</v>
      </c>
      <c r="W38" s="126">
        <f t="shared" si="8"/>
        <v>0</v>
      </c>
      <c r="X38" s="126">
        <v>0</v>
      </c>
      <c r="Y38" s="109">
        <v>0</v>
      </c>
      <c r="Z38" s="110">
        <f t="shared" si="9"/>
        <v>0</v>
      </c>
      <c r="AA38" s="126">
        <f t="shared" si="10"/>
        <v>0</v>
      </c>
      <c r="AB38" s="126">
        <v>0</v>
      </c>
      <c r="AC38" s="109">
        <v>0</v>
      </c>
      <c r="AD38" s="126">
        <f t="shared" si="11"/>
        <v>0</v>
      </c>
      <c r="AE38" s="126">
        <v>0</v>
      </c>
      <c r="AF38" s="109">
        <v>0</v>
      </c>
      <c r="AG38" s="126">
        <f t="shared" si="12"/>
        <v>0</v>
      </c>
      <c r="AH38" s="126">
        <v>0</v>
      </c>
      <c r="AI38" s="109">
        <v>0</v>
      </c>
      <c r="AJ38" s="126">
        <f t="shared" si="13"/>
        <v>0</v>
      </c>
      <c r="AK38" s="126">
        <v>0</v>
      </c>
      <c r="AL38" s="109">
        <v>0</v>
      </c>
      <c r="AM38" s="126">
        <f t="shared" si="14"/>
        <v>0</v>
      </c>
      <c r="AN38" s="126">
        <v>0</v>
      </c>
      <c r="AO38" s="109">
        <v>0</v>
      </c>
    </row>
    <row r="39" spans="1:41" ht="19.5" customHeight="1">
      <c r="A39" s="108" t="s">
        <v>178</v>
      </c>
      <c r="B39" s="108" t="s">
        <v>99</v>
      </c>
      <c r="C39" s="108" t="s">
        <v>105</v>
      </c>
      <c r="D39" s="108" t="s">
        <v>181</v>
      </c>
      <c r="E39" s="126">
        <f aca="true" t="shared" si="15" ref="E39:E71">SUM(F39,P39,Z39)</f>
        <v>10.92</v>
      </c>
      <c r="F39" s="126">
        <f aca="true" t="shared" si="16" ref="F39:F71">SUM(G39,J39,M39)</f>
        <v>10.92</v>
      </c>
      <c r="G39" s="126">
        <f aca="true" t="shared" si="17" ref="G39:G71">SUM(H39:I39)</f>
        <v>10.92</v>
      </c>
      <c r="H39" s="126">
        <v>10.92</v>
      </c>
      <c r="I39" s="109">
        <v>0</v>
      </c>
      <c r="J39" s="126">
        <f aca="true" t="shared" si="18" ref="J39:J71">SUM(K39:L39)</f>
        <v>0</v>
      </c>
      <c r="K39" s="126">
        <v>0</v>
      </c>
      <c r="L39" s="109">
        <v>0</v>
      </c>
      <c r="M39" s="126">
        <f aca="true" t="shared" si="19" ref="M39:M71">SUM(N39:O39)</f>
        <v>0</v>
      </c>
      <c r="N39" s="126">
        <v>0</v>
      </c>
      <c r="O39" s="109">
        <v>0</v>
      </c>
      <c r="P39" s="110">
        <f aca="true" t="shared" si="20" ref="P39:P71">SUM(Q39,T39,W39)</f>
        <v>0</v>
      </c>
      <c r="Q39" s="126">
        <f aca="true" t="shared" si="21" ref="Q39:Q71">SUM(R39:S39)</f>
        <v>0</v>
      </c>
      <c r="R39" s="126">
        <v>0</v>
      </c>
      <c r="S39" s="109">
        <v>0</v>
      </c>
      <c r="T39" s="126">
        <f aca="true" t="shared" si="22" ref="T39:T71">SUM(U39:V39)</f>
        <v>0</v>
      </c>
      <c r="U39" s="126">
        <v>0</v>
      </c>
      <c r="V39" s="126">
        <v>0</v>
      </c>
      <c r="W39" s="126">
        <f aca="true" t="shared" si="23" ref="W39:W71">SUM(X39:Y39)</f>
        <v>0</v>
      </c>
      <c r="X39" s="126">
        <v>0</v>
      </c>
      <c r="Y39" s="109">
        <v>0</v>
      </c>
      <c r="Z39" s="110">
        <f aca="true" t="shared" si="24" ref="Z39:Z71">SUM(AA39,AD39,AG39,AJ39,AM39)</f>
        <v>0</v>
      </c>
      <c r="AA39" s="126">
        <f aca="true" t="shared" si="25" ref="AA39:AA71">SUM(AB39:AC39)</f>
        <v>0</v>
      </c>
      <c r="AB39" s="126">
        <v>0</v>
      </c>
      <c r="AC39" s="109">
        <v>0</v>
      </c>
      <c r="AD39" s="126">
        <f aca="true" t="shared" si="26" ref="AD39:AD71">SUM(AE39:AF39)</f>
        <v>0</v>
      </c>
      <c r="AE39" s="126">
        <v>0</v>
      </c>
      <c r="AF39" s="109">
        <v>0</v>
      </c>
      <c r="AG39" s="126">
        <f aca="true" t="shared" si="27" ref="AG39:AG71">SUM(AH39:AI39)</f>
        <v>0</v>
      </c>
      <c r="AH39" s="126">
        <v>0</v>
      </c>
      <c r="AI39" s="109">
        <v>0</v>
      </c>
      <c r="AJ39" s="126">
        <f aca="true" t="shared" si="28" ref="AJ39:AJ71">SUM(AK39:AL39)</f>
        <v>0</v>
      </c>
      <c r="AK39" s="126">
        <v>0</v>
      </c>
      <c r="AL39" s="109">
        <v>0</v>
      </c>
      <c r="AM39" s="126">
        <f aca="true" t="shared" si="29" ref="AM39:AM71">SUM(AN39:AO39)</f>
        <v>0</v>
      </c>
      <c r="AN39" s="126">
        <v>0</v>
      </c>
      <c r="AO39" s="109">
        <v>0</v>
      </c>
    </row>
    <row r="40" spans="1:41" ht="19.5" customHeight="1">
      <c r="A40" s="108" t="s">
        <v>178</v>
      </c>
      <c r="B40" s="108" t="s">
        <v>84</v>
      </c>
      <c r="C40" s="108" t="s">
        <v>105</v>
      </c>
      <c r="D40" s="108" t="s">
        <v>182</v>
      </c>
      <c r="E40" s="126">
        <f t="shared" si="15"/>
        <v>0.97</v>
      </c>
      <c r="F40" s="126">
        <f t="shared" si="16"/>
        <v>0.97</v>
      </c>
      <c r="G40" s="126">
        <f t="shared" si="17"/>
        <v>0.97</v>
      </c>
      <c r="H40" s="126">
        <v>0.97</v>
      </c>
      <c r="I40" s="109">
        <v>0</v>
      </c>
      <c r="J40" s="126">
        <f t="shared" si="18"/>
        <v>0</v>
      </c>
      <c r="K40" s="126">
        <v>0</v>
      </c>
      <c r="L40" s="109">
        <v>0</v>
      </c>
      <c r="M40" s="126">
        <f t="shared" si="19"/>
        <v>0</v>
      </c>
      <c r="N40" s="126">
        <v>0</v>
      </c>
      <c r="O40" s="109">
        <v>0</v>
      </c>
      <c r="P40" s="110">
        <f t="shared" si="20"/>
        <v>0</v>
      </c>
      <c r="Q40" s="126">
        <f t="shared" si="21"/>
        <v>0</v>
      </c>
      <c r="R40" s="126">
        <v>0</v>
      </c>
      <c r="S40" s="109">
        <v>0</v>
      </c>
      <c r="T40" s="126">
        <f t="shared" si="22"/>
        <v>0</v>
      </c>
      <c r="U40" s="126">
        <v>0</v>
      </c>
      <c r="V40" s="126">
        <v>0</v>
      </c>
      <c r="W40" s="126">
        <f t="shared" si="23"/>
        <v>0</v>
      </c>
      <c r="X40" s="126">
        <v>0</v>
      </c>
      <c r="Y40" s="109">
        <v>0</v>
      </c>
      <c r="Z40" s="110">
        <f t="shared" si="24"/>
        <v>0</v>
      </c>
      <c r="AA40" s="126">
        <f t="shared" si="25"/>
        <v>0</v>
      </c>
      <c r="AB40" s="126">
        <v>0</v>
      </c>
      <c r="AC40" s="109">
        <v>0</v>
      </c>
      <c r="AD40" s="126">
        <f t="shared" si="26"/>
        <v>0</v>
      </c>
      <c r="AE40" s="126">
        <v>0</v>
      </c>
      <c r="AF40" s="109">
        <v>0</v>
      </c>
      <c r="AG40" s="126">
        <f t="shared" si="27"/>
        <v>0</v>
      </c>
      <c r="AH40" s="126">
        <v>0</v>
      </c>
      <c r="AI40" s="109">
        <v>0</v>
      </c>
      <c r="AJ40" s="126">
        <f t="shared" si="28"/>
        <v>0</v>
      </c>
      <c r="AK40" s="126">
        <v>0</v>
      </c>
      <c r="AL40" s="109">
        <v>0</v>
      </c>
      <c r="AM40" s="126">
        <f t="shared" si="29"/>
        <v>0</v>
      </c>
      <c r="AN40" s="126">
        <v>0</v>
      </c>
      <c r="AO40" s="109">
        <v>0</v>
      </c>
    </row>
    <row r="41" spans="1:41" ht="19.5" customHeight="1">
      <c r="A41" s="108" t="s">
        <v>38</v>
      </c>
      <c r="B41" s="108" t="s">
        <v>38</v>
      </c>
      <c r="C41" s="108" t="s">
        <v>38</v>
      </c>
      <c r="D41" s="108" t="s">
        <v>183</v>
      </c>
      <c r="E41" s="126">
        <f t="shared" si="15"/>
        <v>570.13</v>
      </c>
      <c r="F41" s="126">
        <f t="shared" si="16"/>
        <v>570.13</v>
      </c>
      <c r="G41" s="126">
        <f t="shared" si="17"/>
        <v>570.13</v>
      </c>
      <c r="H41" s="126">
        <v>93.66</v>
      </c>
      <c r="I41" s="109">
        <v>476.47</v>
      </c>
      <c r="J41" s="126">
        <f t="shared" si="18"/>
        <v>0</v>
      </c>
      <c r="K41" s="126">
        <v>0</v>
      </c>
      <c r="L41" s="109">
        <v>0</v>
      </c>
      <c r="M41" s="126">
        <f t="shared" si="19"/>
        <v>0</v>
      </c>
      <c r="N41" s="126">
        <v>0</v>
      </c>
      <c r="O41" s="109">
        <v>0</v>
      </c>
      <c r="P41" s="110">
        <f t="shared" si="20"/>
        <v>0</v>
      </c>
      <c r="Q41" s="126">
        <f t="shared" si="21"/>
        <v>0</v>
      </c>
      <c r="R41" s="126">
        <v>0</v>
      </c>
      <c r="S41" s="109">
        <v>0</v>
      </c>
      <c r="T41" s="126">
        <f t="shared" si="22"/>
        <v>0</v>
      </c>
      <c r="U41" s="126">
        <v>0</v>
      </c>
      <c r="V41" s="126">
        <v>0</v>
      </c>
      <c r="W41" s="126">
        <f t="shared" si="23"/>
        <v>0</v>
      </c>
      <c r="X41" s="126">
        <v>0</v>
      </c>
      <c r="Y41" s="109">
        <v>0</v>
      </c>
      <c r="Z41" s="110">
        <f t="shared" si="24"/>
        <v>0</v>
      </c>
      <c r="AA41" s="126">
        <f t="shared" si="25"/>
        <v>0</v>
      </c>
      <c r="AB41" s="126">
        <v>0</v>
      </c>
      <c r="AC41" s="109">
        <v>0</v>
      </c>
      <c r="AD41" s="126">
        <f t="shared" si="26"/>
        <v>0</v>
      </c>
      <c r="AE41" s="126">
        <v>0</v>
      </c>
      <c r="AF41" s="109">
        <v>0</v>
      </c>
      <c r="AG41" s="126">
        <f t="shared" si="27"/>
        <v>0</v>
      </c>
      <c r="AH41" s="126">
        <v>0</v>
      </c>
      <c r="AI41" s="109">
        <v>0</v>
      </c>
      <c r="AJ41" s="126">
        <f t="shared" si="28"/>
        <v>0</v>
      </c>
      <c r="AK41" s="126">
        <v>0</v>
      </c>
      <c r="AL41" s="109">
        <v>0</v>
      </c>
      <c r="AM41" s="126">
        <f t="shared" si="29"/>
        <v>0</v>
      </c>
      <c r="AN41" s="126">
        <v>0</v>
      </c>
      <c r="AO41" s="109">
        <v>0</v>
      </c>
    </row>
    <row r="42" spans="1:41" ht="19.5" customHeight="1">
      <c r="A42" s="108" t="s">
        <v>184</v>
      </c>
      <c r="B42" s="108" t="s">
        <v>89</v>
      </c>
      <c r="C42" s="108" t="s">
        <v>105</v>
      </c>
      <c r="D42" s="108" t="s">
        <v>185</v>
      </c>
      <c r="E42" s="126">
        <f t="shared" si="15"/>
        <v>65.81</v>
      </c>
      <c r="F42" s="126">
        <f t="shared" si="16"/>
        <v>65.81</v>
      </c>
      <c r="G42" s="126">
        <f t="shared" si="17"/>
        <v>65.81</v>
      </c>
      <c r="H42" s="126">
        <v>43.81</v>
      </c>
      <c r="I42" s="109">
        <v>22</v>
      </c>
      <c r="J42" s="126">
        <f t="shared" si="18"/>
        <v>0</v>
      </c>
      <c r="K42" s="126">
        <v>0</v>
      </c>
      <c r="L42" s="109">
        <v>0</v>
      </c>
      <c r="M42" s="126">
        <f t="shared" si="19"/>
        <v>0</v>
      </c>
      <c r="N42" s="126">
        <v>0</v>
      </c>
      <c r="O42" s="109">
        <v>0</v>
      </c>
      <c r="P42" s="110">
        <f t="shared" si="20"/>
        <v>0</v>
      </c>
      <c r="Q42" s="126">
        <f t="shared" si="21"/>
        <v>0</v>
      </c>
      <c r="R42" s="126">
        <v>0</v>
      </c>
      <c r="S42" s="109">
        <v>0</v>
      </c>
      <c r="T42" s="126">
        <f t="shared" si="22"/>
        <v>0</v>
      </c>
      <c r="U42" s="126">
        <v>0</v>
      </c>
      <c r="V42" s="126">
        <v>0</v>
      </c>
      <c r="W42" s="126">
        <f t="shared" si="23"/>
        <v>0</v>
      </c>
      <c r="X42" s="126">
        <v>0</v>
      </c>
      <c r="Y42" s="109">
        <v>0</v>
      </c>
      <c r="Z42" s="110">
        <f t="shared" si="24"/>
        <v>0</v>
      </c>
      <c r="AA42" s="126">
        <f t="shared" si="25"/>
        <v>0</v>
      </c>
      <c r="AB42" s="126">
        <v>0</v>
      </c>
      <c r="AC42" s="109">
        <v>0</v>
      </c>
      <c r="AD42" s="126">
        <f t="shared" si="26"/>
        <v>0</v>
      </c>
      <c r="AE42" s="126">
        <v>0</v>
      </c>
      <c r="AF42" s="109">
        <v>0</v>
      </c>
      <c r="AG42" s="126">
        <f t="shared" si="27"/>
        <v>0</v>
      </c>
      <c r="AH42" s="126">
        <v>0</v>
      </c>
      <c r="AI42" s="109">
        <v>0</v>
      </c>
      <c r="AJ42" s="126">
        <f t="shared" si="28"/>
        <v>0</v>
      </c>
      <c r="AK42" s="126">
        <v>0</v>
      </c>
      <c r="AL42" s="109">
        <v>0</v>
      </c>
      <c r="AM42" s="126">
        <f t="shared" si="29"/>
        <v>0</v>
      </c>
      <c r="AN42" s="126">
        <v>0</v>
      </c>
      <c r="AO42" s="109">
        <v>0</v>
      </c>
    </row>
    <row r="43" spans="1:41" ht="19.5" customHeight="1">
      <c r="A43" s="108" t="s">
        <v>184</v>
      </c>
      <c r="B43" s="108" t="s">
        <v>88</v>
      </c>
      <c r="C43" s="108" t="s">
        <v>105</v>
      </c>
      <c r="D43" s="108" t="s">
        <v>186</v>
      </c>
      <c r="E43" s="126">
        <f t="shared" si="15"/>
        <v>138</v>
      </c>
      <c r="F43" s="126">
        <f t="shared" si="16"/>
        <v>138</v>
      </c>
      <c r="G43" s="126">
        <f t="shared" si="17"/>
        <v>138</v>
      </c>
      <c r="H43" s="126">
        <v>23</v>
      </c>
      <c r="I43" s="109">
        <v>115</v>
      </c>
      <c r="J43" s="126">
        <f t="shared" si="18"/>
        <v>0</v>
      </c>
      <c r="K43" s="126">
        <v>0</v>
      </c>
      <c r="L43" s="109">
        <v>0</v>
      </c>
      <c r="M43" s="126">
        <f t="shared" si="19"/>
        <v>0</v>
      </c>
      <c r="N43" s="126">
        <v>0</v>
      </c>
      <c r="O43" s="109">
        <v>0</v>
      </c>
      <c r="P43" s="110">
        <f t="shared" si="20"/>
        <v>0</v>
      </c>
      <c r="Q43" s="126">
        <f t="shared" si="21"/>
        <v>0</v>
      </c>
      <c r="R43" s="126">
        <v>0</v>
      </c>
      <c r="S43" s="109">
        <v>0</v>
      </c>
      <c r="T43" s="126">
        <f t="shared" si="22"/>
        <v>0</v>
      </c>
      <c r="U43" s="126">
        <v>0</v>
      </c>
      <c r="V43" s="126">
        <v>0</v>
      </c>
      <c r="W43" s="126">
        <f t="shared" si="23"/>
        <v>0</v>
      </c>
      <c r="X43" s="126">
        <v>0</v>
      </c>
      <c r="Y43" s="109">
        <v>0</v>
      </c>
      <c r="Z43" s="110">
        <f t="shared" si="24"/>
        <v>0</v>
      </c>
      <c r="AA43" s="126">
        <f t="shared" si="25"/>
        <v>0</v>
      </c>
      <c r="AB43" s="126">
        <v>0</v>
      </c>
      <c r="AC43" s="109">
        <v>0</v>
      </c>
      <c r="AD43" s="126">
        <f t="shared" si="26"/>
        <v>0</v>
      </c>
      <c r="AE43" s="126">
        <v>0</v>
      </c>
      <c r="AF43" s="109">
        <v>0</v>
      </c>
      <c r="AG43" s="126">
        <f t="shared" si="27"/>
        <v>0</v>
      </c>
      <c r="AH43" s="126">
        <v>0</v>
      </c>
      <c r="AI43" s="109">
        <v>0</v>
      </c>
      <c r="AJ43" s="126">
        <f t="shared" si="28"/>
        <v>0</v>
      </c>
      <c r="AK43" s="126">
        <v>0</v>
      </c>
      <c r="AL43" s="109">
        <v>0</v>
      </c>
      <c r="AM43" s="126">
        <f t="shared" si="29"/>
        <v>0</v>
      </c>
      <c r="AN43" s="126">
        <v>0</v>
      </c>
      <c r="AO43" s="109">
        <v>0</v>
      </c>
    </row>
    <row r="44" spans="1:41" ht="19.5" customHeight="1">
      <c r="A44" s="108" t="s">
        <v>184</v>
      </c>
      <c r="B44" s="108" t="s">
        <v>99</v>
      </c>
      <c r="C44" s="108" t="s">
        <v>105</v>
      </c>
      <c r="D44" s="108" t="s">
        <v>187</v>
      </c>
      <c r="E44" s="126">
        <f t="shared" si="15"/>
        <v>5</v>
      </c>
      <c r="F44" s="126">
        <f t="shared" si="16"/>
        <v>5</v>
      </c>
      <c r="G44" s="126">
        <f t="shared" si="17"/>
        <v>5</v>
      </c>
      <c r="H44" s="126">
        <v>5</v>
      </c>
      <c r="I44" s="109">
        <v>0</v>
      </c>
      <c r="J44" s="126">
        <f t="shared" si="18"/>
        <v>0</v>
      </c>
      <c r="K44" s="126">
        <v>0</v>
      </c>
      <c r="L44" s="109">
        <v>0</v>
      </c>
      <c r="M44" s="126">
        <f t="shared" si="19"/>
        <v>0</v>
      </c>
      <c r="N44" s="126">
        <v>0</v>
      </c>
      <c r="O44" s="109">
        <v>0</v>
      </c>
      <c r="P44" s="110">
        <f t="shared" si="20"/>
        <v>0</v>
      </c>
      <c r="Q44" s="126">
        <f t="shared" si="21"/>
        <v>0</v>
      </c>
      <c r="R44" s="126">
        <v>0</v>
      </c>
      <c r="S44" s="109">
        <v>0</v>
      </c>
      <c r="T44" s="126">
        <f t="shared" si="22"/>
        <v>0</v>
      </c>
      <c r="U44" s="126">
        <v>0</v>
      </c>
      <c r="V44" s="126">
        <v>0</v>
      </c>
      <c r="W44" s="126">
        <f t="shared" si="23"/>
        <v>0</v>
      </c>
      <c r="X44" s="126">
        <v>0</v>
      </c>
      <c r="Y44" s="109">
        <v>0</v>
      </c>
      <c r="Z44" s="110">
        <f t="shared" si="24"/>
        <v>0</v>
      </c>
      <c r="AA44" s="126">
        <f t="shared" si="25"/>
        <v>0</v>
      </c>
      <c r="AB44" s="126">
        <v>0</v>
      </c>
      <c r="AC44" s="109">
        <v>0</v>
      </c>
      <c r="AD44" s="126">
        <f t="shared" si="26"/>
        <v>0</v>
      </c>
      <c r="AE44" s="126">
        <v>0</v>
      </c>
      <c r="AF44" s="109">
        <v>0</v>
      </c>
      <c r="AG44" s="126">
        <f t="shared" si="27"/>
        <v>0</v>
      </c>
      <c r="AH44" s="126">
        <v>0</v>
      </c>
      <c r="AI44" s="109">
        <v>0</v>
      </c>
      <c r="AJ44" s="126">
        <f t="shared" si="28"/>
        <v>0</v>
      </c>
      <c r="AK44" s="126">
        <v>0</v>
      </c>
      <c r="AL44" s="109">
        <v>0</v>
      </c>
      <c r="AM44" s="126">
        <f t="shared" si="29"/>
        <v>0</v>
      </c>
      <c r="AN44" s="126">
        <v>0</v>
      </c>
      <c r="AO44" s="109">
        <v>0</v>
      </c>
    </row>
    <row r="45" spans="1:41" ht="19.5" customHeight="1">
      <c r="A45" s="108" t="s">
        <v>184</v>
      </c>
      <c r="B45" s="108" t="s">
        <v>93</v>
      </c>
      <c r="C45" s="108" t="s">
        <v>105</v>
      </c>
      <c r="D45" s="108" t="s">
        <v>188</v>
      </c>
      <c r="E45" s="126">
        <f t="shared" si="15"/>
        <v>244.5</v>
      </c>
      <c r="F45" s="126">
        <f t="shared" si="16"/>
        <v>244.5</v>
      </c>
      <c r="G45" s="126">
        <f t="shared" si="17"/>
        <v>244.5</v>
      </c>
      <c r="H45" s="126">
        <v>10</v>
      </c>
      <c r="I45" s="109">
        <v>234.5</v>
      </c>
      <c r="J45" s="126">
        <f t="shared" si="18"/>
        <v>0</v>
      </c>
      <c r="K45" s="126">
        <v>0</v>
      </c>
      <c r="L45" s="109">
        <v>0</v>
      </c>
      <c r="M45" s="126">
        <f t="shared" si="19"/>
        <v>0</v>
      </c>
      <c r="N45" s="126">
        <v>0</v>
      </c>
      <c r="O45" s="109">
        <v>0</v>
      </c>
      <c r="P45" s="110">
        <f t="shared" si="20"/>
        <v>0</v>
      </c>
      <c r="Q45" s="126">
        <f t="shared" si="21"/>
        <v>0</v>
      </c>
      <c r="R45" s="126">
        <v>0</v>
      </c>
      <c r="S45" s="109">
        <v>0</v>
      </c>
      <c r="T45" s="126">
        <f t="shared" si="22"/>
        <v>0</v>
      </c>
      <c r="U45" s="126">
        <v>0</v>
      </c>
      <c r="V45" s="126">
        <v>0</v>
      </c>
      <c r="W45" s="126">
        <f t="shared" si="23"/>
        <v>0</v>
      </c>
      <c r="X45" s="126">
        <v>0</v>
      </c>
      <c r="Y45" s="109">
        <v>0</v>
      </c>
      <c r="Z45" s="110">
        <f t="shared" si="24"/>
        <v>0</v>
      </c>
      <c r="AA45" s="126">
        <f t="shared" si="25"/>
        <v>0</v>
      </c>
      <c r="AB45" s="126">
        <v>0</v>
      </c>
      <c r="AC45" s="109">
        <v>0</v>
      </c>
      <c r="AD45" s="126">
        <f t="shared" si="26"/>
        <v>0</v>
      </c>
      <c r="AE45" s="126">
        <v>0</v>
      </c>
      <c r="AF45" s="109">
        <v>0</v>
      </c>
      <c r="AG45" s="126">
        <f t="shared" si="27"/>
        <v>0</v>
      </c>
      <c r="AH45" s="126">
        <v>0</v>
      </c>
      <c r="AI45" s="109">
        <v>0</v>
      </c>
      <c r="AJ45" s="126">
        <f t="shared" si="28"/>
        <v>0</v>
      </c>
      <c r="AK45" s="126">
        <v>0</v>
      </c>
      <c r="AL45" s="109">
        <v>0</v>
      </c>
      <c r="AM45" s="126">
        <f t="shared" si="29"/>
        <v>0</v>
      </c>
      <c r="AN45" s="126">
        <v>0</v>
      </c>
      <c r="AO45" s="109">
        <v>0</v>
      </c>
    </row>
    <row r="46" spans="1:41" ht="19.5" customHeight="1">
      <c r="A46" s="108" t="s">
        <v>184</v>
      </c>
      <c r="B46" s="108" t="s">
        <v>114</v>
      </c>
      <c r="C46" s="108" t="s">
        <v>105</v>
      </c>
      <c r="D46" s="108" t="s">
        <v>189</v>
      </c>
      <c r="E46" s="126">
        <f t="shared" si="15"/>
        <v>0.48</v>
      </c>
      <c r="F46" s="126">
        <f t="shared" si="16"/>
        <v>0.48</v>
      </c>
      <c r="G46" s="126">
        <f t="shared" si="17"/>
        <v>0.48</v>
      </c>
      <c r="H46" s="126">
        <v>0.48</v>
      </c>
      <c r="I46" s="109">
        <v>0</v>
      </c>
      <c r="J46" s="126">
        <f t="shared" si="18"/>
        <v>0</v>
      </c>
      <c r="K46" s="126">
        <v>0</v>
      </c>
      <c r="L46" s="109">
        <v>0</v>
      </c>
      <c r="M46" s="126">
        <f t="shared" si="19"/>
        <v>0</v>
      </c>
      <c r="N46" s="126">
        <v>0</v>
      </c>
      <c r="O46" s="109">
        <v>0</v>
      </c>
      <c r="P46" s="110">
        <f t="shared" si="20"/>
        <v>0</v>
      </c>
      <c r="Q46" s="126">
        <f t="shared" si="21"/>
        <v>0</v>
      </c>
      <c r="R46" s="126">
        <v>0</v>
      </c>
      <c r="S46" s="109">
        <v>0</v>
      </c>
      <c r="T46" s="126">
        <f t="shared" si="22"/>
        <v>0</v>
      </c>
      <c r="U46" s="126">
        <v>0</v>
      </c>
      <c r="V46" s="126">
        <v>0</v>
      </c>
      <c r="W46" s="126">
        <f t="shared" si="23"/>
        <v>0</v>
      </c>
      <c r="X46" s="126">
        <v>0</v>
      </c>
      <c r="Y46" s="109">
        <v>0</v>
      </c>
      <c r="Z46" s="110">
        <f t="shared" si="24"/>
        <v>0</v>
      </c>
      <c r="AA46" s="126">
        <f t="shared" si="25"/>
        <v>0</v>
      </c>
      <c r="AB46" s="126">
        <v>0</v>
      </c>
      <c r="AC46" s="109">
        <v>0</v>
      </c>
      <c r="AD46" s="126">
        <f t="shared" si="26"/>
        <v>0</v>
      </c>
      <c r="AE46" s="126">
        <v>0</v>
      </c>
      <c r="AF46" s="109">
        <v>0</v>
      </c>
      <c r="AG46" s="126">
        <f t="shared" si="27"/>
        <v>0</v>
      </c>
      <c r="AH46" s="126">
        <v>0</v>
      </c>
      <c r="AI46" s="109">
        <v>0</v>
      </c>
      <c r="AJ46" s="126">
        <f t="shared" si="28"/>
        <v>0</v>
      </c>
      <c r="AK46" s="126">
        <v>0</v>
      </c>
      <c r="AL46" s="109">
        <v>0</v>
      </c>
      <c r="AM46" s="126">
        <f t="shared" si="29"/>
        <v>0</v>
      </c>
      <c r="AN46" s="126">
        <v>0</v>
      </c>
      <c r="AO46" s="109">
        <v>0</v>
      </c>
    </row>
    <row r="47" spans="1:41" ht="19.5" customHeight="1">
      <c r="A47" s="108" t="s">
        <v>184</v>
      </c>
      <c r="B47" s="108" t="s">
        <v>192</v>
      </c>
      <c r="C47" s="108" t="s">
        <v>105</v>
      </c>
      <c r="D47" s="108" t="s">
        <v>193</v>
      </c>
      <c r="E47" s="126">
        <f t="shared" si="15"/>
        <v>5.05</v>
      </c>
      <c r="F47" s="126">
        <f t="shared" si="16"/>
        <v>5.05</v>
      </c>
      <c r="G47" s="126">
        <f t="shared" si="17"/>
        <v>5.05</v>
      </c>
      <c r="H47" s="126">
        <v>5.05</v>
      </c>
      <c r="I47" s="109">
        <v>0</v>
      </c>
      <c r="J47" s="126">
        <f t="shared" si="18"/>
        <v>0</v>
      </c>
      <c r="K47" s="126">
        <v>0</v>
      </c>
      <c r="L47" s="109">
        <v>0</v>
      </c>
      <c r="M47" s="126">
        <f t="shared" si="19"/>
        <v>0</v>
      </c>
      <c r="N47" s="126">
        <v>0</v>
      </c>
      <c r="O47" s="109">
        <v>0</v>
      </c>
      <c r="P47" s="110">
        <f t="shared" si="20"/>
        <v>0</v>
      </c>
      <c r="Q47" s="126">
        <f t="shared" si="21"/>
        <v>0</v>
      </c>
      <c r="R47" s="126">
        <v>0</v>
      </c>
      <c r="S47" s="109">
        <v>0</v>
      </c>
      <c r="T47" s="126">
        <f t="shared" si="22"/>
        <v>0</v>
      </c>
      <c r="U47" s="126">
        <v>0</v>
      </c>
      <c r="V47" s="126">
        <v>0</v>
      </c>
      <c r="W47" s="126">
        <f t="shared" si="23"/>
        <v>0</v>
      </c>
      <c r="X47" s="126">
        <v>0</v>
      </c>
      <c r="Y47" s="109">
        <v>0</v>
      </c>
      <c r="Z47" s="110">
        <f t="shared" si="24"/>
        <v>0</v>
      </c>
      <c r="AA47" s="126">
        <f t="shared" si="25"/>
        <v>0</v>
      </c>
      <c r="AB47" s="126">
        <v>0</v>
      </c>
      <c r="AC47" s="109">
        <v>0</v>
      </c>
      <c r="AD47" s="126">
        <f t="shared" si="26"/>
        <v>0</v>
      </c>
      <c r="AE47" s="126">
        <v>0</v>
      </c>
      <c r="AF47" s="109">
        <v>0</v>
      </c>
      <c r="AG47" s="126">
        <f t="shared" si="27"/>
        <v>0</v>
      </c>
      <c r="AH47" s="126">
        <v>0</v>
      </c>
      <c r="AI47" s="109">
        <v>0</v>
      </c>
      <c r="AJ47" s="126">
        <f t="shared" si="28"/>
        <v>0</v>
      </c>
      <c r="AK47" s="126">
        <v>0</v>
      </c>
      <c r="AL47" s="109">
        <v>0</v>
      </c>
      <c r="AM47" s="126">
        <f t="shared" si="29"/>
        <v>0</v>
      </c>
      <c r="AN47" s="126">
        <v>0</v>
      </c>
      <c r="AO47" s="109">
        <v>0</v>
      </c>
    </row>
    <row r="48" spans="1:41" ht="19.5" customHeight="1">
      <c r="A48" s="108" t="s">
        <v>184</v>
      </c>
      <c r="B48" s="108" t="s">
        <v>194</v>
      </c>
      <c r="C48" s="108" t="s">
        <v>105</v>
      </c>
      <c r="D48" s="108" t="s">
        <v>195</v>
      </c>
      <c r="E48" s="126">
        <f t="shared" si="15"/>
        <v>2</v>
      </c>
      <c r="F48" s="126">
        <f t="shared" si="16"/>
        <v>2</v>
      </c>
      <c r="G48" s="126">
        <f t="shared" si="17"/>
        <v>2</v>
      </c>
      <c r="H48" s="126">
        <v>2</v>
      </c>
      <c r="I48" s="109">
        <v>0</v>
      </c>
      <c r="J48" s="126">
        <f t="shared" si="18"/>
        <v>0</v>
      </c>
      <c r="K48" s="126">
        <v>0</v>
      </c>
      <c r="L48" s="109">
        <v>0</v>
      </c>
      <c r="M48" s="126">
        <f t="shared" si="19"/>
        <v>0</v>
      </c>
      <c r="N48" s="126">
        <v>0</v>
      </c>
      <c r="O48" s="109">
        <v>0</v>
      </c>
      <c r="P48" s="110">
        <f t="shared" si="20"/>
        <v>0</v>
      </c>
      <c r="Q48" s="126">
        <f t="shared" si="21"/>
        <v>0</v>
      </c>
      <c r="R48" s="126">
        <v>0</v>
      </c>
      <c r="S48" s="109">
        <v>0</v>
      </c>
      <c r="T48" s="126">
        <f t="shared" si="22"/>
        <v>0</v>
      </c>
      <c r="U48" s="126">
        <v>0</v>
      </c>
      <c r="V48" s="126">
        <v>0</v>
      </c>
      <c r="W48" s="126">
        <f t="shared" si="23"/>
        <v>0</v>
      </c>
      <c r="X48" s="126">
        <v>0</v>
      </c>
      <c r="Y48" s="109">
        <v>0</v>
      </c>
      <c r="Z48" s="110">
        <f t="shared" si="24"/>
        <v>0</v>
      </c>
      <c r="AA48" s="126">
        <f t="shared" si="25"/>
        <v>0</v>
      </c>
      <c r="AB48" s="126">
        <v>0</v>
      </c>
      <c r="AC48" s="109">
        <v>0</v>
      </c>
      <c r="AD48" s="126">
        <f t="shared" si="26"/>
        <v>0</v>
      </c>
      <c r="AE48" s="126">
        <v>0</v>
      </c>
      <c r="AF48" s="109">
        <v>0</v>
      </c>
      <c r="AG48" s="126">
        <f t="shared" si="27"/>
        <v>0</v>
      </c>
      <c r="AH48" s="126">
        <v>0</v>
      </c>
      <c r="AI48" s="109">
        <v>0</v>
      </c>
      <c r="AJ48" s="126">
        <f t="shared" si="28"/>
        <v>0</v>
      </c>
      <c r="AK48" s="126">
        <v>0</v>
      </c>
      <c r="AL48" s="109">
        <v>0</v>
      </c>
      <c r="AM48" s="126">
        <f t="shared" si="29"/>
        <v>0</v>
      </c>
      <c r="AN48" s="126">
        <v>0</v>
      </c>
      <c r="AO48" s="109">
        <v>0</v>
      </c>
    </row>
    <row r="49" spans="1:41" ht="19.5" customHeight="1">
      <c r="A49" s="108" t="s">
        <v>184</v>
      </c>
      <c r="B49" s="108" t="s">
        <v>84</v>
      </c>
      <c r="C49" s="108" t="s">
        <v>105</v>
      </c>
      <c r="D49" s="108" t="s">
        <v>196</v>
      </c>
      <c r="E49" s="126">
        <f t="shared" si="15"/>
        <v>109.28999999999999</v>
      </c>
      <c r="F49" s="126">
        <f t="shared" si="16"/>
        <v>109.28999999999999</v>
      </c>
      <c r="G49" s="126">
        <f t="shared" si="17"/>
        <v>109.28999999999999</v>
      </c>
      <c r="H49" s="126">
        <v>4.32</v>
      </c>
      <c r="I49" s="109">
        <v>104.97</v>
      </c>
      <c r="J49" s="126">
        <f t="shared" si="18"/>
        <v>0</v>
      </c>
      <c r="K49" s="126">
        <v>0</v>
      </c>
      <c r="L49" s="109">
        <v>0</v>
      </c>
      <c r="M49" s="126">
        <f t="shared" si="19"/>
        <v>0</v>
      </c>
      <c r="N49" s="126">
        <v>0</v>
      </c>
      <c r="O49" s="109">
        <v>0</v>
      </c>
      <c r="P49" s="110">
        <f t="shared" si="20"/>
        <v>0</v>
      </c>
      <c r="Q49" s="126">
        <f t="shared" si="21"/>
        <v>0</v>
      </c>
      <c r="R49" s="126">
        <v>0</v>
      </c>
      <c r="S49" s="109">
        <v>0</v>
      </c>
      <c r="T49" s="126">
        <f t="shared" si="22"/>
        <v>0</v>
      </c>
      <c r="U49" s="126">
        <v>0</v>
      </c>
      <c r="V49" s="126">
        <v>0</v>
      </c>
      <c r="W49" s="126">
        <f t="shared" si="23"/>
        <v>0</v>
      </c>
      <c r="X49" s="126">
        <v>0</v>
      </c>
      <c r="Y49" s="109">
        <v>0</v>
      </c>
      <c r="Z49" s="110">
        <f t="shared" si="24"/>
        <v>0</v>
      </c>
      <c r="AA49" s="126">
        <f t="shared" si="25"/>
        <v>0</v>
      </c>
      <c r="AB49" s="126">
        <v>0</v>
      </c>
      <c r="AC49" s="109">
        <v>0</v>
      </c>
      <c r="AD49" s="126">
        <f t="shared" si="26"/>
        <v>0</v>
      </c>
      <c r="AE49" s="126">
        <v>0</v>
      </c>
      <c r="AF49" s="109">
        <v>0</v>
      </c>
      <c r="AG49" s="126">
        <f t="shared" si="27"/>
        <v>0</v>
      </c>
      <c r="AH49" s="126">
        <v>0</v>
      </c>
      <c r="AI49" s="109">
        <v>0</v>
      </c>
      <c r="AJ49" s="126">
        <f t="shared" si="28"/>
        <v>0</v>
      </c>
      <c r="AK49" s="126">
        <v>0</v>
      </c>
      <c r="AL49" s="109">
        <v>0</v>
      </c>
      <c r="AM49" s="126">
        <f t="shared" si="29"/>
        <v>0</v>
      </c>
      <c r="AN49" s="126">
        <v>0</v>
      </c>
      <c r="AO49" s="109">
        <v>0</v>
      </c>
    </row>
    <row r="50" spans="1:41" ht="19.5" customHeight="1">
      <c r="A50" s="108" t="s">
        <v>38</v>
      </c>
      <c r="B50" s="108" t="s">
        <v>38</v>
      </c>
      <c r="C50" s="108" t="s">
        <v>38</v>
      </c>
      <c r="D50" s="108" t="s">
        <v>197</v>
      </c>
      <c r="E50" s="126">
        <f t="shared" si="15"/>
        <v>43</v>
      </c>
      <c r="F50" s="126">
        <f t="shared" si="16"/>
        <v>43</v>
      </c>
      <c r="G50" s="126">
        <f t="shared" si="17"/>
        <v>43</v>
      </c>
      <c r="H50" s="126">
        <v>0</v>
      </c>
      <c r="I50" s="109">
        <v>43</v>
      </c>
      <c r="J50" s="126">
        <f t="shared" si="18"/>
        <v>0</v>
      </c>
      <c r="K50" s="126">
        <v>0</v>
      </c>
      <c r="L50" s="109">
        <v>0</v>
      </c>
      <c r="M50" s="126">
        <f t="shared" si="19"/>
        <v>0</v>
      </c>
      <c r="N50" s="126">
        <v>0</v>
      </c>
      <c r="O50" s="109">
        <v>0</v>
      </c>
      <c r="P50" s="110">
        <f t="shared" si="20"/>
        <v>0</v>
      </c>
      <c r="Q50" s="126">
        <f t="shared" si="21"/>
        <v>0</v>
      </c>
      <c r="R50" s="126">
        <v>0</v>
      </c>
      <c r="S50" s="109">
        <v>0</v>
      </c>
      <c r="T50" s="126">
        <f t="shared" si="22"/>
        <v>0</v>
      </c>
      <c r="U50" s="126">
        <v>0</v>
      </c>
      <c r="V50" s="126">
        <v>0</v>
      </c>
      <c r="W50" s="126">
        <f t="shared" si="23"/>
        <v>0</v>
      </c>
      <c r="X50" s="126">
        <v>0</v>
      </c>
      <c r="Y50" s="109">
        <v>0</v>
      </c>
      <c r="Z50" s="110">
        <f t="shared" si="24"/>
        <v>0</v>
      </c>
      <c r="AA50" s="126">
        <f t="shared" si="25"/>
        <v>0</v>
      </c>
      <c r="AB50" s="126">
        <v>0</v>
      </c>
      <c r="AC50" s="109">
        <v>0</v>
      </c>
      <c r="AD50" s="126">
        <f t="shared" si="26"/>
        <v>0</v>
      </c>
      <c r="AE50" s="126">
        <v>0</v>
      </c>
      <c r="AF50" s="109">
        <v>0</v>
      </c>
      <c r="AG50" s="126">
        <f t="shared" si="27"/>
        <v>0</v>
      </c>
      <c r="AH50" s="126">
        <v>0</v>
      </c>
      <c r="AI50" s="109">
        <v>0</v>
      </c>
      <c r="AJ50" s="126">
        <f t="shared" si="28"/>
        <v>0</v>
      </c>
      <c r="AK50" s="126">
        <v>0</v>
      </c>
      <c r="AL50" s="109">
        <v>0</v>
      </c>
      <c r="AM50" s="126">
        <f t="shared" si="29"/>
        <v>0</v>
      </c>
      <c r="AN50" s="126">
        <v>0</v>
      </c>
      <c r="AO50" s="109">
        <v>0</v>
      </c>
    </row>
    <row r="51" spans="1:41" ht="19.5" customHeight="1">
      <c r="A51" s="108" t="s">
        <v>198</v>
      </c>
      <c r="B51" s="108" t="s">
        <v>114</v>
      </c>
      <c r="C51" s="108" t="s">
        <v>105</v>
      </c>
      <c r="D51" s="108" t="s">
        <v>199</v>
      </c>
      <c r="E51" s="126">
        <f t="shared" si="15"/>
        <v>43</v>
      </c>
      <c r="F51" s="126">
        <f t="shared" si="16"/>
        <v>43</v>
      </c>
      <c r="G51" s="126">
        <f t="shared" si="17"/>
        <v>43</v>
      </c>
      <c r="H51" s="126">
        <v>0</v>
      </c>
      <c r="I51" s="109">
        <v>43</v>
      </c>
      <c r="J51" s="126">
        <f t="shared" si="18"/>
        <v>0</v>
      </c>
      <c r="K51" s="126">
        <v>0</v>
      </c>
      <c r="L51" s="109">
        <v>0</v>
      </c>
      <c r="M51" s="126">
        <f t="shared" si="19"/>
        <v>0</v>
      </c>
      <c r="N51" s="126">
        <v>0</v>
      </c>
      <c r="O51" s="109">
        <v>0</v>
      </c>
      <c r="P51" s="110">
        <f t="shared" si="20"/>
        <v>0</v>
      </c>
      <c r="Q51" s="126">
        <f t="shared" si="21"/>
        <v>0</v>
      </c>
      <c r="R51" s="126">
        <v>0</v>
      </c>
      <c r="S51" s="109">
        <v>0</v>
      </c>
      <c r="T51" s="126">
        <f t="shared" si="22"/>
        <v>0</v>
      </c>
      <c r="U51" s="126">
        <v>0</v>
      </c>
      <c r="V51" s="126">
        <v>0</v>
      </c>
      <c r="W51" s="126">
        <f t="shared" si="23"/>
        <v>0</v>
      </c>
      <c r="X51" s="126">
        <v>0</v>
      </c>
      <c r="Y51" s="109">
        <v>0</v>
      </c>
      <c r="Z51" s="110">
        <f t="shared" si="24"/>
        <v>0</v>
      </c>
      <c r="AA51" s="126">
        <f t="shared" si="25"/>
        <v>0</v>
      </c>
      <c r="AB51" s="126">
        <v>0</v>
      </c>
      <c r="AC51" s="109">
        <v>0</v>
      </c>
      <c r="AD51" s="126">
        <f t="shared" si="26"/>
        <v>0</v>
      </c>
      <c r="AE51" s="126">
        <v>0</v>
      </c>
      <c r="AF51" s="109">
        <v>0</v>
      </c>
      <c r="AG51" s="126">
        <f t="shared" si="27"/>
        <v>0</v>
      </c>
      <c r="AH51" s="126">
        <v>0</v>
      </c>
      <c r="AI51" s="109">
        <v>0</v>
      </c>
      <c r="AJ51" s="126">
        <f t="shared" si="28"/>
        <v>0</v>
      </c>
      <c r="AK51" s="126">
        <v>0</v>
      </c>
      <c r="AL51" s="109">
        <v>0</v>
      </c>
      <c r="AM51" s="126">
        <f t="shared" si="29"/>
        <v>0</v>
      </c>
      <c r="AN51" s="126">
        <v>0</v>
      </c>
      <c r="AO51" s="109">
        <v>0</v>
      </c>
    </row>
    <row r="52" spans="1:41" ht="19.5" customHeight="1">
      <c r="A52" s="108" t="s">
        <v>38</v>
      </c>
      <c r="B52" s="108" t="s">
        <v>38</v>
      </c>
      <c r="C52" s="108" t="s">
        <v>38</v>
      </c>
      <c r="D52" s="108" t="s">
        <v>203</v>
      </c>
      <c r="E52" s="126">
        <f t="shared" si="15"/>
        <v>0.01</v>
      </c>
      <c r="F52" s="126">
        <f t="shared" si="16"/>
        <v>0.01</v>
      </c>
      <c r="G52" s="126">
        <f t="shared" si="17"/>
        <v>0.01</v>
      </c>
      <c r="H52" s="126">
        <v>0.01</v>
      </c>
      <c r="I52" s="109">
        <v>0</v>
      </c>
      <c r="J52" s="126">
        <f t="shared" si="18"/>
        <v>0</v>
      </c>
      <c r="K52" s="126">
        <v>0</v>
      </c>
      <c r="L52" s="109">
        <v>0</v>
      </c>
      <c r="M52" s="126">
        <f t="shared" si="19"/>
        <v>0</v>
      </c>
      <c r="N52" s="126">
        <v>0</v>
      </c>
      <c r="O52" s="109">
        <v>0</v>
      </c>
      <c r="P52" s="110">
        <f t="shared" si="20"/>
        <v>0</v>
      </c>
      <c r="Q52" s="126">
        <f t="shared" si="21"/>
        <v>0</v>
      </c>
      <c r="R52" s="126">
        <v>0</v>
      </c>
      <c r="S52" s="109">
        <v>0</v>
      </c>
      <c r="T52" s="126">
        <f t="shared" si="22"/>
        <v>0</v>
      </c>
      <c r="U52" s="126">
        <v>0</v>
      </c>
      <c r="V52" s="126">
        <v>0</v>
      </c>
      <c r="W52" s="126">
        <f t="shared" si="23"/>
        <v>0</v>
      </c>
      <c r="X52" s="126">
        <v>0</v>
      </c>
      <c r="Y52" s="109">
        <v>0</v>
      </c>
      <c r="Z52" s="110">
        <f t="shared" si="24"/>
        <v>0</v>
      </c>
      <c r="AA52" s="126">
        <f t="shared" si="25"/>
        <v>0</v>
      </c>
      <c r="AB52" s="126">
        <v>0</v>
      </c>
      <c r="AC52" s="109">
        <v>0</v>
      </c>
      <c r="AD52" s="126">
        <f t="shared" si="26"/>
        <v>0</v>
      </c>
      <c r="AE52" s="126">
        <v>0</v>
      </c>
      <c r="AF52" s="109">
        <v>0</v>
      </c>
      <c r="AG52" s="126">
        <f t="shared" si="27"/>
        <v>0</v>
      </c>
      <c r="AH52" s="126">
        <v>0</v>
      </c>
      <c r="AI52" s="109">
        <v>0</v>
      </c>
      <c r="AJ52" s="126">
        <f t="shared" si="28"/>
        <v>0</v>
      </c>
      <c r="AK52" s="126">
        <v>0</v>
      </c>
      <c r="AL52" s="109">
        <v>0</v>
      </c>
      <c r="AM52" s="126">
        <f t="shared" si="29"/>
        <v>0</v>
      </c>
      <c r="AN52" s="126">
        <v>0</v>
      </c>
      <c r="AO52" s="109">
        <v>0</v>
      </c>
    </row>
    <row r="53" spans="1:41" ht="19.5" customHeight="1">
      <c r="A53" s="108" t="s">
        <v>204</v>
      </c>
      <c r="B53" s="108" t="s">
        <v>89</v>
      </c>
      <c r="C53" s="108" t="s">
        <v>105</v>
      </c>
      <c r="D53" s="108" t="s">
        <v>205</v>
      </c>
      <c r="E53" s="126">
        <f t="shared" si="15"/>
        <v>0.01</v>
      </c>
      <c r="F53" s="126">
        <f t="shared" si="16"/>
        <v>0.01</v>
      </c>
      <c r="G53" s="126">
        <f t="shared" si="17"/>
        <v>0.01</v>
      </c>
      <c r="H53" s="126">
        <v>0.01</v>
      </c>
      <c r="I53" s="109">
        <v>0</v>
      </c>
      <c r="J53" s="126">
        <f t="shared" si="18"/>
        <v>0</v>
      </c>
      <c r="K53" s="126">
        <v>0</v>
      </c>
      <c r="L53" s="109">
        <v>0</v>
      </c>
      <c r="M53" s="126">
        <f t="shared" si="19"/>
        <v>0</v>
      </c>
      <c r="N53" s="126">
        <v>0</v>
      </c>
      <c r="O53" s="109">
        <v>0</v>
      </c>
      <c r="P53" s="110">
        <f t="shared" si="20"/>
        <v>0</v>
      </c>
      <c r="Q53" s="126">
        <f t="shared" si="21"/>
        <v>0</v>
      </c>
      <c r="R53" s="126">
        <v>0</v>
      </c>
      <c r="S53" s="109">
        <v>0</v>
      </c>
      <c r="T53" s="126">
        <f t="shared" si="22"/>
        <v>0</v>
      </c>
      <c r="U53" s="126">
        <v>0</v>
      </c>
      <c r="V53" s="126">
        <v>0</v>
      </c>
      <c r="W53" s="126">
        <f t="shared" si="23"/>
        <v>0</v>
      </c>
      <c r="X53" s="126">
        <v>0</v>
      </c>
      <c r="Y53" s="109">
        <v>0</v>
      </c>
      <c r="Z53" s="110">
        <f t="shared" si="24"/>
        <v>0</v>
      </c>
      <c r="AA53" s="126">
        <f t="shared" si="25"/>
        <v>0</v>
      </c>
      <c r="AB53" s="126">
        <v>0</v>
      </c>
      <c r="AC53" s="109">
        <v>0</v>
      </c>
      <c r="AD53" s="126">
        <f t="shared" si="26"/>
        <v>0</v>
      </c>
      <c r="AE53" s="126">
        <v>0</v>
      </c>
      <c r="AF53" s="109">
        <v>0</v>
      </c>
      <c r="AG53" s="126">
        <f t="shared" si="27"/>
        <v>0</v>
      </c>
      <c r="AH53" s="126">
        <v>0</v>
      </c>
      <c r="AI53" s="109">
        <v>0</v>
      </c>
      <c r="AJ53" s="126">
        <f t="shared" si="28"/>
        <v>0</v>
      </c>
      <c r="AK53" s="126">
        <v>0</v>
      </c>
      <c r="AL53" s="109">
        <v>0</v>
      </c>
      <c r="AM53" s="126">
        <f t="shared" si="29"/>
        <v>0</v>
      </c>
      <c r="AN53" s="126">
        <v>0</v>
      </c>
      <c r="AO53" s="109">
        <v>0</v>
      </c>
    </row>
    <row r="54" spans="1:41" ht="19.5" customHeight="1">
      <c r="A54" s="108" t="s">
        <v>38</v>
      </c>
      <c r="B54" s="108" t="s">
        <v>38</v>
      </c>
      <c r="C54" s="108" t="s">
        <v>38</v>
      </c>
      <c r="D54" s="108" t="s">
        <v>106</v>
      </c>
      <c r="E54" s="126">
        <f t="shared" si="15"/>
        <v>152.75</v>
      </c>
      <c r="F54" s="126">
        <f t="shared" si="16"/>
        <v>152.75</v>
      </c>
      <c r="G54" s="126">
        <f t="shared" si="17"/>
        <v>152.75</v>
      </c>
      <c r="H54" s="126">
        <v>140.75</v>
      </c>
      <c r="I54" s="109">
        <v>12</v>
      </c>
      <c r="J54" s="126">
        <f t="shared" si="18"/>
        <v>0</v>
      </c>
      <c r="K54" s="126">
        <v>0</v>
      </c>
      <c r="L54" s="109">
        <v>0</v>
      </c>
      <c r="M54" s="126">
        <f t="shared" si="19"/>
        <v>0</v>
      </c>
      <c r="N54" s="126">
        <v>0</v>
      </c>
      <c r="O54" s="109">
        <v>0</v>
      </c>
      <c r="P54" s="110">
        <f t="shared" si="20"/>
        <v>0</v>
      </c>
      <c r="Q54" s="126">
        <f t="shared" si="21"/>
        <v>0</v>
      </c>
      <c r="R54" s="126">
        <v>0</v>
      </c>
      <c r="S54" s="109">
        <v>0</v>
      </c>
      <c r="T54" s="126">
        <f t="shared" si="22"/>
        <v>0</v>
      </c>
      <c r="U54" s="126">
        <v>0</v>
      </c>
      <c r="V54" s="126">
        <v>0</v>
      </c>
      <c r="W54" s="126">
        <f t="shared" si="23"/>
        <v>0</v>
      </c>
      <c r="X54" s="126">
        <v>0</v>
      </c>
      <c r="Y54" s="109">
        <v>0</v>
      </c>
      <c r="Z54" s="110">
        <f t="shared" si="24"/>
        <v>0</v>
      </c>
      <c r="AA54" s="126">
        <f t="shared" si="25"/>
        <v>0</v>
      </c>
      <c r="AB54" s="126">
        <v>0</v>
      </c>
      <c r="AC54" s="109">
        <v>0</v>
      </c>
      <c r="AD54" s="126">
        <f t="shared" si="26"/>
        <v>0</v>
      </c>
      <c r="AE54" s="126">
        <v>0</v>
      </c>
      <c r="AF54" s="109">
        <v>0</v>
      </c>
      <c r="AG54" s="126">
        <f t="shared" si="27"/>
        <v>0</v>
      </c>
      <c r="AH54" s="126">
        <v>0</v>
      </c>
      <c r="AI54" s="109">
        <v>0</v>
      </c>
      <c r="AJ54" s="126">
        <f t="shared" si="28"/>
        <v>0</v>
      </c>
      <c r="AK54" s="126">
        <v>0</v>
      </c>
      <c r="AL54" s="109">
        <v>0</v>
      </c>
      <c r="AM54" s="126">
        <f t="shared" si="29"/>
        <v>0</v>
      </c>
      <c r="AN54" s="126">
        <v>0</v>
      </c>
      <c r="AO54" s="109">
        <v>0</v>
      </c>
    </row>
    <row r="55" spans="1:41" ht="19.5" customHeight="1">
      <c r="A55" s="108" t="s">
        <v>38</v>
      </c>
      <c r="B55" s="108" t="s">
        <v>38</v>
      </c>
      <c r="C55" s="108" t="s">
        <v>38</v>
      </c>
      <c r="D55" s="108" t="s">
        <v>107</v>
      </c>
      <c r="E55" s="126">
        <f t="shared" si="15"/>
        <v>152.75</v>
      </c>
      <c r="F55" s="126">
        <f t="shared" si="16"/>
        <v>152.75</v>
      </c>
      <c r="G55" s="126">
        <f t="shared" si="17"/>
        <v>152.75</v>
      </c>
      <c r="H55" s="126">
        <v>140.75</v>
      </c>
      <c r="I55" s="109">
        <v>12</v>
      </c>
      <c r="J55" s="126">
        <f t="shared" si="18"/>
        <v>0</v>
      </c>
      <c r="K55" s="126">
        <v>0</v>
      </c>
      <c r="L55" s="109">
        <v>0</v>
      </c>
      <c r="M55" s="126">
        <f t="shared" si="19"/>
        <v>0</v>
      </c>
      <c r="N55" s="126">
        <v>0</v>
      </c>
      <c r="O55" s="109">
        <v>0</v>
      </c>
      <c r="P55" s="110">
        <f t="shared" si="20"/>
        <v>0</v>
      </c>
      <c r="Q55" s="126">
        <f t="shared" si="21"/>
        <v>0</v>
      </c>
      <c r="R55" s="126">
        <v>0</v>
      </c>
      <c r="S55" s="109">
        <v>0</v>
      </c>
      <c r="T55" s="126">
        <f t="shared" si="22"/>
        <v>0</v>
      </c>
      <c r="U55" s="126">
        <v>0</v>
      </c>
      <c r="V55" s="126">
        <v>0</v>
      </c>
      <c r="W55" s="126">
        <f t="shared" si="23"/>
        <v>0</v>
      </c>
      <c r="X55" s="126">
        <v>0</v>
      </c>
      <c r="Y55" s="109">
        <v>0</v>
      </c>
      <c r="Z55" s="110">
        <f t="shared" si="24"/>
        <v>0</v>
      </c>
      <c r="AA55" s="126">
        <f t="shared" si="25"/>
        <v>0</v>
      </c>
      <c r="AB55" s="126">
        <v>0</v>
      </c>
      <c r="AC55" s="109">
        <v>0</v>
      </c>
      <c r="AD55" s="126">
        <f t="shared" si="26"/>
        <v>0</v>
      </c>
      <c r="AE55" s="126">
        <v>0</v>
      </c>
      <c r="AF55" s="109">
        <v>0</v>
      </c>
      <c r="AG55" s="126">
        <f t="shared" si="27"/>
        <v>0</v>
      </c>
      <c r="AH55" s="126">
        <v>0</v>
      </c>
      <c r="AI55" s="109">
        <v>0</v>
      </c>
      <c r="AJ55" s="126">
        <f t="shared" si="28"/>
        <v>0</v>
      </c>
      <c r="AK55" s="126">
        <v>0</v>
      </c>
      <c r="AL55" s="109">
        <v>0</v>
      </c>
      <c r="AM55" s="126">
        <f t="shared" si="29"/>
        <v>0</v>
      </c>
      <c r="AN55" s="126">
        <v>0</v>
      </c>
      <c r="AO55" s="109">
        <v>0</v>
      </c>
    </row>
    <row r="56" spans="1:41" ht="19.5" customHeight="1">
      <c r="A56" s="108" t="s">
        <v>38</v>
      </c>
      <c r="B56" s="108" t="s">
        <v>38</v>
      </c>
      <c r="C56" s="108" t="s">
        <v>38</v>
      </c>
      <c r="D56" s="108" t="s">
        <v>177</v>
      </c>
      <c r="E56" s="126">
        <f t="shared" si="15"/>
        <v>119.97</v>
      </c>
      <c r="F56" s="126">
        <f t="shared" si="16"/>
        <v>119.97</v>
      </c>
      <c r="G56" s="126">
        <f t="shared" si="17"/>
        <v>119.97</v>
      </c>
      <c r="H56" s="126">
        <v>119.97</v>
      </c>
      <c r="I56" s="109">
        <v>0</v>
      </c>
      <c r="J56" s="126">
        <f t="shared" si="18"/>
        <v>0</v>
      </c>
      <c r="K56" s="126">
        <v>0</v>
      </c>
      <c r="L56" s="109">
        <v>0</v>
      </c>
      <c r="M56" s="126">
        <f t="shared" si="19"/>
        <v>0</v>
      </c>
      <c r="N56" s="126">
        <v>0</v>
      </c>
      <c r="O56" s="109">
        <v>0</v>
      </c>
      <c r="P56" s="110">
        <f t="shared" si="20"/>
        <v>0</v>
      </c>
      <c r="Q56" s="126">
        <f t="shared" si="21"/>
        <v>0</v>
      </c>
      <c r="R56" s="126">
        <v>0</v>
      </c>
      <c r="S56" s="109">
        <v>0</v>
      </c>
      <c r="T56" s="126">
        <f t="shared" si="22"/>
        <v>0</v>
      </c>
      <c r="U56" s="126">
        <v>0</v>
      </c>
      <c r="V56" s="126">
        <v>0</v>
      </c>
      <c r="W56" s="126">
        <f t="shared" si="23"/>
        <v>0</v>
      </c>
      <c r="X56" s="126">
        <v>0</v>
      </c>
      <c r="Y56" s="109">
        <v>0</v>
      </c>
      <c r="Z56" s="110">
        <f t="shared" si="24"/>
        <v>0</v>
      </c>
      <c r="AA56" s="126">
        <f t="shared" si="25"/>
        <v>0</v>
      </c>
      <c r="AB56" s="126">
        <v>0</v>
      </c>
      <c r="AC56" s="109">
        <v>0</v>
      </c>
      <c r="AD56" s="126">
        <f t="shared" si="26"/>
        <v>0</v>
      </c>
      <c r="AE56" s="126">
        <v>0</v>
      </c>
      <c r="AF56" s="109">
        <v>0</v>
      </c>
      <c r="AG56" s="126">
        <f t="shared" si="27"/>
        <v>0</v>
      </c>
      <c r="AH56" s="126">
        <v>0</v>
      </c>
      <c r="AI56" s="109">
        <v>0</v>
      </c>
      <c r="AJ56" s="126">
        <f t="shared" si="28"/>
        <v>0</v>
      </c>
      <c r="AK56" s="126">
        <v>0</v>
      </c>
      <c r="AL56" s="109">
        <v>0</v>
      </c>
      <c r="AM56" s="126">
        <f t="shared" si="29"/>
        <v>0</v>
      </c>
      <c r="AN56" s="126">
        <v>0</v>
      </c>
      <c r="AO56" s="109">
        <v>0</v>
      </c>
    </row>
    <row r="57" spans="1:41" ht="19.5" customHeight="1">
      <c r="A57" s="108" t="s">
        <v>178</v>
      </c>
      <c r="B57" s="108" t="s">
        <v>89</v>
      </c>
      <c r="C57" s="108" t="s">
        <v>108</v>
      </c>
      <c r="D57" s="108" t="s">
        <v>179</v>
      </c>
      <c r="E57" s="126">
        <f t="shared" si="15"/>
        <v>92.67</v>
      </c>
      <c r="F57" s="126">
        <f t="shared" si="16"/>
        <v>92.67</v>
      </c>
      <c r="G57" s="126">
        <f t="shared" si="17"/>
        <v>92.67</v>
      </c>
      <c r="H57" s="126">
        <v>92.67</v>
      </c>
      <c r="I57" s="109">
        <v>0</v>
      </c>
      <c r="J57" s="126">
        <f t="shared" si="18"/>
        <v>0</v>
      </c>
      <c r="K57" s="126">
        <v>0</v>
      </c>
      <c r="L57" s="109">
        <v>0</v>
      </c>
      <c r="M57" s="126">
        <f t="shared" si="19"/>
        <v>0</v>
      </c>
      <c r="N57" s="126">
        <v>0</v>
      </c>
      <c r="O57" s="109">
        <v>0</v>
      </c>
      <c r="P57" s="110">
        <f t="shared" si="20"/>
        <v>0</v>
      </c>
      <c r="Q57" s="126">
        <f t="shared" si="21"/>
        <v>0</v>
      </c>
      <c r="R57" s="126">
        <v>0</v>
      </c>
      <c r="S57" s="109">
        <v>0</v>
      </c>
      <c r="T57" s="126">
        <f t="shared" si="22"/>
        <v>0</v>
      </c>
      <c r="U57" s="126">
        <v>0</v>
      </c>
      <c r="V57" s="126">
        <v>0</v>
      </c>
      <c r="W57" s="126">
        <f t="shared" si="23"/>
        <v>0</v>
      </c>
      <c r="X57" s="126">
        <v>0</v>
      </c>
      <c r="Y57" s="109">
        <v>0</v>
      </c>
      <c r="Z57" s="110">
        <f t="shared" si="24"/>
        <v>0</v>
      </c>
      <c r="AA57" s="126">
        <f t="shared" si="25"/>
        <v>0</v>
      </c>
      <c r="AB57" s="126">
        <v>0</v>
      </c>
      <c r="AC57" s="109">
        <v>0</v>
      </c>
      <c r="AD57" s="126">
        <f t="shared" si="26"/>
        <v>0</v>
      </c>
      <c r="AE57" s="126">
        <v>0</v>
      </c>
      <c r="AF57" s="109">
        <v>0</v>
      </c>
      <c r="AG57" s="126">
        <f t="shared" si="27"/>
        <v>0</v>
      </c>
      <c r="AH57" s="126">
        <v>0</v>
      </c>
      <c r="AI57" s="109">
        <v>0</v>
      </c>
      <c r="AJ57" s="126">
        <f t="shared" si="28"/>
        <v>0</v>
      </c>
      <c r="AK57" s="126">
        <v>0</v>
      </c>
      <c r="AL57" s="109">
        <v>0</v>
      </c>
      <c r="AM57" s="126">
        <f t="shared" si="29"/>
        <v>0</v>
      </c>
      <c r="AN57" s="126">
        <v>0</v>
      </c>
      <c r="AO57" s="109">
        <v>0</v>
      </c>
    </row>
    <row r="58" spans="1:41" ht="19.5" customHeight="1">
      <c r="A58" s="108" t="s">
        <v>178</v>
      </c>
      <c r="B58" s="108" t="s">
        <v>88</v>
      </c>
      <c r="C58" s="108" t="s">
        <v>108</v>
      </c>
      <c r="D58" s="108" t="s">
        <v>180</v>
      </c>
      <c r="E58" s="126">
        <f t="shared" si="15"/>
        <v>17.1</v>
      </c>
      <c r="F58" s="126">
        <f t="shared" si="16"/>
        <v>17.1</v>
      </c>
      <c r="G58" s="126">
        <f t="shared" si="17"/>
        <v>17.1</v>
      </c>
      <c r="H58" s="126">
        <v>17.1</v>
      </c>
      <c r="I58" s="109">
        <v>0</v>
      </c>
      <c r="J58" s="126">
        <f t="shared" si="18"/>
        <v>0</v>
      </c>
      <c r="K58" s="126">
        <v>0</v>
      </c>
      <c r="L58" s="109">
        <v>0</v>
      </c>
      <c r="M58" s="126">
        <f t="shared" si="19"/>
        <v>0</v>
      </c>
      <c r="N58" s="126">
        <v>0</v>
      </c>
      <c r="O58" s="109">
        <v>0</v>
      </c>
      <c r="P58" s="110">
        <f t="shared" si="20"/>
        <v>0</v>
      </c>
      <c r="Q58" s="126">
        <f t="shared" si="21"/>
        <v>0</v>
      </c>
      <c r="R58" s="126">
        <v>0</v>
      </c>
      <c r="S58" s="109">
        <v>0</v>
      </c>
      <c r="T58" s="126">
        <f t="shared" si="22"/>
        <v>0</v>
      </c>
      <c r="U58" s="126">
        <v>0</v>
      </c>
      <c r="V58" s="126">
        <v>0</v>
      </c>
      <c r="W58" s="126">
        <f t="shared" si="23"/>
        <v>0</v>
      </c>
      <c r="X58" s="126">
        <v>0</v>
      </c>
      <c r="Y58" s="109">
        <v>0</v>
      </c>
      <c r="Z58" s="110">
        <f t="shared" si="24"/>
        <v>0</v>
      </c>
      <c r="AA58" s="126">
        <f t="shared" si="25"/>
        <v>0</v>
      </c>
      <c r="AB58" s="126">
        <v>0</v>
      </c>
      <c r="AC58" s="109">
        <v>0</v>
      </c>
      <c r="AD58" s="126">
        <f t="shared" si="26"/>
        <v>0</v>
      </c>
      <c r="AE58" s="126">
        <v>0</v>
      </c>
      <c r="AF58" s="109">
        <v>0</v>
      </c>
      <c r="AG58" s="126">
        <f t="shared" si="27"/>
        <v>0</v>
      </c>
      <c r="AH58" s="126">
        <v>0</v>
      </c>
      <c r="AI58" s="109">
        <v>0</v>
      </c>
      <c r="AJ58" s="126">
        <f t="shared" si="28"/>
        <v>0</v>
      </c>
      <c r="AK58" s="126">
        <v>0</v>
      </c>
      <c r="AL58" s="109">
        <v>0</v>
      </c>
      <c r="AM58" s="126">
        <f t="shared" si="29"/>
        <v>0</v>
      </c>
      <c r="AN58" s="126">
        <v>0</v>
      </c>
      <c r="AO58" s="109">
        <v>0</v>
      </c>
    </row>
    <row r="59" spans="1:41" ht="19.5" customHeight="1">
      <c r="A59" s="108" t="s">
        <v>178</v>
      </c>
      <c r="B59" s="108" t="s">
        <v>99</v>
      </c>
      <c r="C59" s="108" t="s">
        <v>108</v>
      </c>
      <c r="D59" s="108" t="s">
        <v>181</v>
      </c>
      <c r="E59" s="126">
        <f t="shared" si="15"/>
        <v>9.42</v>
      </c>
      <c r="F59" s="126">
        <f t="shared" si="16"/>
        <v>9.42</v>
      </c>
      <c r="G59" s="126">
        <f t="shared" si="17"/>
        <v>9.42</v>
      </c>
      <c r="H59" s="126">
        <v>9.42</v>
      </c>
      <c r="I59" s="109">
        <v>0</v>
      </c>
      <c r="J59" s="126">
        <f t="shared" si="18"/>
        <v>0</v>
      </c>
      <c r="K59" s="126">
        <v>0</v>
      </c>
      <c r="L59" s="109">
        <v>0</v>
      </c>
      <c r="M59" s="126">
        <f t="shared" si="19"/>
        <v>0</v>
      </c>
      <c r="N59" s="126">
        <v>0</v>
      </c>
      <c r="O59" s="109">
        <v>0</v>
      </c>
      <c r="P59" s="110">
        <f t="shared" si="20"/>
        <v>0</v>
      </c>
      <c r="Q59" s="126">
        <f t="shared" si="21"/>
        <v>0</v>
      </c>
      <c r="R59" s="126">
        <v>0</v>
      </c>
      <c r="S59" s="109">
        <v>0</v>
      </c>
      <c r="T59" s="126">
        <f t="shared" si="22"/>
        <v>0</v>
      </c>
      <c r="U59" s="126">
        <v>0</v>
      </c>
      <c r="V59" s="126">
        <v>0</v>
      </c>
      <c r="W59" s="126">
        <f t="shared" si="23"/>
        <v>0</v>
      </c>
      <c r="X59" s="126">
        <v>0</v>
      </c>
      <c r="Y59" s="109">
        <v>0</v>
      </c>
      <c r="Z59" s="110">
        <f t="shared" si="24"/>
        <v>0</v>
      </c>
      <c r="AA59" s="126">
        <f t="shared" si="25"/>
        <v>0</v>
      </c>
      <c r="AB59" s="126">
        <v>0</v>
      </c>
      <c r="AC59" s="109">
        <v>0</v>
      </c>
      <c r="AD59" s="126">
        <f t="shared" si="26"/>
        <v>0</v>
      </c>
      <c r="AE59" s="126">
        <v>0</v>
      </c>
      <c r="AF59" s="109">
        <v>0</v>
      </c>
      <c r="AG59" s="126">
        <f t="shared" si="27"/>
        <v>0</v>
      </c>
      <c r="AH59" s="126">
        <v>0</v>
      </c>
      <c r="AI59" s="109">
        <v>0</v>
      </c>
      <c r="AJ59" s="126">
        <f t="shared" si="28"/>
        <v>0</v>
      </c>
      <c r="AK59" s="126">
        <v>0</v>
      </c>
      <c r="AL59" s="109">
        <v>0</v>
      </c>
      <c r="AM59" s="126">
        <f t="shared" si="29"/>
        <v>0</v>
      </c>
      <c r="AN59" s="126">
        <v>0</v>
      </c>
      <c r="AO59" s="109">
        <v>0</v>
      </c>
    </row>
    <row r="60" spans="1:41" ht="19.5" customHeight="1">
      <c r="A60" s="108" t="s">
        <v>178</v>
      </c>
      <c r="B60" s="108" t="s">
        <v>84</v>
      </c>
      <c r="C60" s="108" t="s">
        <v>108</v>
      </c>
      <c r="D60" s="108" t="s">
        <v>182</v>
      </c>
      <c r="E60" s="126">
        <f t="shared" si="15"/>
        <v>0.78</v>
      </c>
      <c r="F60" s="126">
        <f t="shared" si="16"/>
        <v>0.78</v>
      </c>
      <c r="G60" s="126">
        <f t="shared" si="17"/>
        <v>0.78</v>
      </c>
      <c r="H60" s="126">
        <v>0.78</v>
      </c>
      <c r="I60" s="109">
        <v>0</v>
      </c>
      <c r="J60" s="126">
        <f t="shared" si="18"/>
        <v>0</v>
      </c>
      <c r="K60" s="126">
        <v>0</v>
      </c>
      <c r="L60" s="109">
        <v>0</v>
      </c>
      <c r="M60" s="126">
        <f t="shared" si="19"/>
        <v>0</v>
      </c>
      <c r="N60" s="126">
        <v>0</v>
      </c>
      <c r="O60" s="109">
        <v>0</v>
      </c>
      <c r="P60" s="110">
        <f t="shared" si="20"/>
        <v>0</v>
      </c>
      <c r="Q60" s="126">
        <f t="shared" si="21"/>
        <v>0</v>
      </c>
      <c r="R60" s="126">
        <v>0</v>
      </c>
      <c r="S60" s="109">
        <v>0</v>
      </c>
      <c r="T60" s="126">
        <f t="shared" si="22"/>
        <v>0</v>
      </c>
      <c r="U60" s="126">
        <v>0</v>
      </c>
      <c r="V60" s="126">
        <v>0</v>
      </c>
      <c r="W60" s="126">
        <f t="shared" si="23"/>
        <v>0</v>
      </c>
      <c r="X60" s="126">
        <v>0</v>
      </c>
      <c r="Y60" s="109">
        <v>0</v>
      </c>
      <c r="Z60" s="110">
        <f t="shared" si="24"/>
        <v>0</v>
      </c>
      <c r="AA60" s="126">
        <f t="shared" si="25"/>
        <v>0</v>
      </c>
      <c r="AB60" s="126">
        <v>0</v>
      </c>
      <c r="AC60" s="109">
        <v>0</v>
      </c>
      <c r="AD60" s="126">
        <f t="shared" si="26"/>
        <v>0</v>
      </c>
      <c r="AE60" s="126">
        <v>0</v>
      </c>
      <c r="AF60" s="109">
        <v>0</v>
      </c>
      <c r="AG60" s="126">
        <f t="shared" si="27"/>
        <v>0</v>
      </c>
      <c r="AH60" s="126">
        <v>0</v>
      </c>
      <c r="AI60" s="109">
        <v>0</v>
      </c>
      <c r="AJ60" s="126">
        <f t="shared" si="28"/>
        <v>0</v>
      </c>
      <c r="AK60" s="126">
        <v>0</v>
      </c>
      <c r="AL60" s="109">
        <v>0</v>
      </c>
      <c r="AM60" s="126">
        <f t="shared" si="29"/>
        <v>0</v>
      </c>
      <c r="AN60" s="126">
        <v>0</v>
      </c>
      <c r="AO60" s="109">
        <v>0</v>
      </c>
    </row>
    <row r="61" spans="1:41" ht="19.5" customHeight="1">
      <c r="A61" s="108" t="s">
        <v>38</v>
      </c>
      <c r="B61" s="108" t="s">
        <v>38</v>
      </c>
      <c r="C61" s="108" t="s">
        <v>38</v>
      </c>
      <c r="D61" s="108" t="s">
        <v>183</v>
      </c>
      <c r="E61" s="126">
        <f t="shared" si="15"/>
        <v>32.760000000000005</v>
      </c>
      <c r="F61" s="126">
        <f t="shared" si="16"/>
        <v>32.760000000000005</v>
      </c>
      <c r="G61" s="126">
        <f t="shared" si="17"/>
        <v>32.760000000000005</v>
      </c>
      <c r="H61" s="126">
        <v>20.76</v>
      </c>
      <c r="I61" s="109">
        <v>12</v>
      </c>
      <c r="J61" s="126">
        <f t="shared" si="18"/>
        <v>0</v>
      </c>
      <c r="K61" s="126">
        <v>0</v>
      </c>
      <c r="L61" s="109">
        <v>0</v>
      </c>
      <c r="M61" s="126">
        <f t="shared" si="19"/>
        <v>0</v>
      </c>
      <c r="N61" s="126">
        <v>0</v>
      </c>
      <c r="O61" s="109">
        <v>0</v>
      </c>
      <c r="P61" s="110">
        <f t="shared" si="20"/>
        <v>0</v>
      </c>
      <c r="Q61" s="126">
        <f t="shared" si="21"/>
        <v>0</v>
      </c>
      <c r="R61" s="126">
        <v>0</v>
      </c>
      <c r="S61" s="109">
        <v>0</v>
      </c>
      <c r="T61" s="126">
        <f t="shared" si="22"/>
        <v>0</v>
      </c>
      <c r="U61" s="126">
        <v>0</v>
      </c>
      <c r="V61" s="126">
        <v>0</v>
      </c>
      <c r="W61" s="126">
        <f t="shared" si="23"/>
        <v>0</v>
      </c>
      <c r="X61" s="126">
        <v>0</v>
      </c>
      <c r="Y61" s="109">
        <v>0</v>
      </c>
      <c r="Z61" s="110">
        <f t="shared" si="24"/>
        <v>0</v>
      </c>
      <c r="AA61" s="126">
        <f t="shared" si="25"/>
        <v>0</v>
      </c>
      <c r="AB61" s="126">
        <v>0</v>
      </c>
      <c r="AC61" s="109">
        <v>0</v>
      </c>
      <c r="AD61" s="126">
        <f t="shared" si="26"/>
        <v>0</v>
      </c>
      <c r="AE61" s="126">
        <v>0</v>
      </c>
      <c r="AF61" s="109">
        <v>0</v>
      </c>
      <c r="AG61" s="126">
        <f t="shared" si="27"/>
        <v>0</v>
      </c>
      <c r="AH61" s="126">
        <v>0</v>
      </c>
      <c r="AI61" s="109">
        <v>0</v>
      </c>
      <c r="AJ61" s="126">
        <f t="shared" si="28"/>
        <v>0</v>
      </c>
      <c r="AK61" s="126">
        <v>0</v>
      </c>
      <c r="AL61" s="109">
        <v>0</v>
      </c>
      <c r="AM61" s="126">
        <f t="shared" si="29"/>
        <v>0</v>
      </c>
      <c r="AN61" s="126">
        <v>0</v>
      </c>
      <c r="AO61" s="109">
        <v>0</v>
      </c>
    </row>
    <row r="62" spans="1:41" ht="19.5" customHeight="1">
      <c r="A62" s="108" t="s">
        <v>184</v>
      </c>
      <c r="B62" s="108" t="s">
        <v>89</v>
      </c>
      <c r="C62" s="108" t="s">
        <v>108</v>
      </c>
      <c r="D62" s="108" t="s">
        <v>185</v>
      </c>
      <c r="E62" s="126">
        <f t="shared" si="15"/>
        <v>13.76</v>
      </c>
      <c r="F62" s="126">
        <f t="shared" si="16"/>
        <v>13.76</v>
      </c>
      <c r="G62" s="126">
        <f t="shared" si="17"/>
        <v>13.76</v>
      </c>
      <c r="H62" s="126">
        <v>13.76</v>
      </c>
      <c r="I62" s="109">
        <v>0</v>
      </c>
      <c r="J62" s="126">
        <f t="shared" si="18"/>
        <v>0</v>
      </c>
      <c r="K62" s="126">
        <v>0</v>
      </c>
      <c r="L62" s="109">
        <v>0</v>
      </c>
      <c r="M62" s="126">
        <f t="shared" si="19"/>
        <v>0</v>
      </c>
      <c r="N62" s="126">
        <v>0</v>
      </c>
      <c r="O62" s="109">
        <v>0</v>
      </c>
      <c r="P62" s="110">
        <f t="shared" si="20"/>
        <v>0</v>
      </c>
      <c r="Q62" s="126">
        <f t="shared" si="21"/>
        <v>0</v>
      </c>
      <c r="R62" s="126">
        <v>0</v>
      </c>
      <c r="S62" s="109">
        <v>0</v>
      </c>
      <c r="T62" s="126">
        <f t="shared" si="22"/>
        <v>0</v>
      </c>
      <c r="U62" s="126">
        <v>0</v>
      </c>
      <c r="V62" s="126">
        <v>0</v>
      </c>
      <c r="W62" s="126">
        <f t="shared" si="23"/>
        <v>0</v>
      </c>
      <c r="X62" s="126">
        <v>0</v>
      </c>
      <c r="Y62" s="109">
        <v>0</v>
      </c>
      <c r="Z62" s="110">
        <f t="shared" si="24"/>
        <v>0</v>
      </c>
      <c r="AA62" s="126">
        <f t="shared" si="25"/>
        <v>0</v>
      </c>
      <c r="AB62" s="126">
        <v>0</v>
      </c>
      <c r="AC62" s="109">
        <v>0</v>
      </c>
      <c r="AD62" s="126">
        <f t="shared" si="26"/>
        <v>0</v>
      </c>
      <c r="AE62" s="126">
        <v>0</v>
      </c>
      <c r="AF62" s="109">
        <v>0</v>
      </c>
      <c r="AG62" s="126">
        <f t="shared" si="27"/>
        <v>0</v>
      </c>
      <c r="AH62" s="126">
        <v>0</v>
      </c>
      <c r="AI62" s="109">
        <v>0</v>
      </c>
      <c r="AJ62" s="126">
        <f t="shared" si="28"/>
        <v>0</v>
      </c>
      <c r="AK62" s="126">
        <v>0</v>
      </c>
      <c r="AL62" s="109">
        <v>0</v>
      </c>
      <c r="AM62" s="126">
        <f t="shared" si="29"/>
        <v>0</v>
      </c>
      <c r="AN62" s="126">
        <v>0</v>
      </c>
      <c r="AO62" s="109">
        <v>0</v>
      </c>
    </row>
    <row r="63" spans="1:41" ht="19.5" customHeight="1">
      <c r="A63" s="108" t="s">
        <v>184</v>
      </c>
      <c r="B63" s="108" t="s">
        <v>93</v>
      </c>
      <c r="C63" s="108" t="s">
        <v>108</v>
      </c>
      <c r="D63" s="108" t="s">
        <v>188</v>
      </c>
      <c r="E63" s="126">
        <f t="shared" si="15"/>
        <v>4</v>
      </c>
      <c r="F63" s="126">
        <f t="shared" si="16"/>
        <v>4</v>
      </c>
      <c r="G63" s="126">
        <f t="shared" si="17"/>
        <v>4</v>
      </c>
      <c r="H63" s="126">
        <v>4</v>
      </c>
      <c r="I63" s="109">
        <v>0</v>
      </c>
      <c r="J63" s="126">
        <f t="shared" si="18"/>
        <v>0</v>
      </c>
      <c r="K63" s="126">
        <v>0</v>
      </c>
      <c r="L63" s="109">
        <v>0</v>
      </c>
      <c r="M63" s="126">
        <f t="shared" si="19"/>
        <v>0</v>
      </c>
      <c r="N63" s="126">
        <v>0</v>
      </c>
      <c r="O63" s="109">
        <v>0</v>
      </c>
      <c r="P63" s="110">
        <f t="shared" si="20"/>
        <v>0</v>
      </c>
      <c r="Q63" s="126">
        <f t="shared" si="21"/>
        <v>0</v>
      </c>
      <c r="R63" s="126">
        <v>0</v>
      </c>
      <c r="S63" s="109">
        <v>0</v>
      </c>
      <c r="T63" s="126">
        <f t="shared" si="22"/>
        <v>0</v>
      </c>
      <c r="U63" s="126">
        <v>0</v>
      </c>
      <c r="V63" s="126">
        <v>0</v>
      </c>
      <c r="W63" s="126">
        <f t="shared" si="23"/>
        <v>0</v>
      </c>
      <c r="X63" s="126">
        <v>0</v>
      </c>
      <c r="Y63" s="109">
        <v>0</v>
      </c>
      <c r="Z63" s="110">
        <f t="shared" si="24"/>
        <v>0</v>
      </c>
      <c r="AA63" s="126">
        <f t="shared" si="25"/>
        <v>0</v>
      </c>
      <c r="AB63" s="126">
        <v>0</v>
      </c>
      <c r="AC63" s="109">
        <v>0</v>
      </c>
      <c r="AD63" s="126">
        <f t="shared" si="26"/>
        <v>0</v>
      </c>
      <c r="AE63" s="126">
        <v>0</v>
      </c>
      <c r="AF63" s="109">
        <v>0</v>
      </c>
      <c r="AG63" s="126">
        <f t="shared" si="27"/>
        <v>0</v>
      </c>
      <c r="AH63" s="126">
        <v>0</v>
      </c>
      <c r="AI63" s="109">
        <v>0</v>
      </c>
      <c r="AJ63" s="126">
        <f t="shared" si="28"/>
        <v>0</v>
      </c>
      <c r="AK63" s="126">
        <v>0</v>
      </c>
      <c r="AL63" s="109">
        <v>0</v>
      </c>
      <c r="AM63" s="126">
        <f t="shared" si="29"/>
        <v>0</v>
      </c>
      <c r="AN63" s="126">
        <v>0</v>
      </c>
      <c r="AO63" s="109">
        <v>0</v>
      </c>
    </row>
    <row r="64" spans="1:41" ht="19.5" customHeight="1">
      <c r="A64" s="108" t="s">
        <v>184</v>
      </c>
      <c r="B64" s="108" t="s">
        <v>84</v>
      </c>
      <c r="C64" s="108" t="s">
        <v>108</v>
      </c>
      <c r="D64" s="108" t="s">
        <v>196</v>
      </c>
      <c r="E64" s="126">
        <f t="shared" si="15"/>
        <v>15</v>
      </c>
      <c r="F64" s="126">
        <f t="shared" si="16"/>
        <v>15</v>
      </c>
      <c r="G64" s="126">
        <f t="shared" si="17"/>
        <v>15</v>
      </c>
      <c r="H64" s="126">
        <v>3</v>
      </c>
      <c r="I64" s="109">
        <v>12</v>
      </c>
      <c r="J64" s="126">
        <f t="shared" si="18"/>
        <v>0</v>
      </c>
      <c r="K64" s="126">
        <v>0</v>
      </c>
      <c r="L64" s="109">
        <v>0</v>
      </c>
      <c r="M64" s="126">
        <f t="shared" si="19"/>
        <v>0</v>
      </c>
      <c r="N64" s="126">
        <v>0</v>
      </c>
      <c r="O64" s="109">
        <v>0</v>
      </c>
      <c r="P64" s="110">
        <f t="shared" si="20"/>
        <v>0</v>
      </c>
      <c r="Q64" s="126">
        <f t="shared" si="21"/>
        <v>0</v>
      </c>
      <c r="R64" s="126">
        <v>0</v>
      </c>
      <c r="S64" s="109">
        <v>0</v>
      </c>
      <c r="T64" s="126">
        <f t="shared" si="22"/>
        <v>0</v>
      </c>
      <c r="U64" s="126">
        <v>0</v>
      </c>
      <c r="V64" s="126">
        <v>0</v>
      </c>
      <c r="W64" s="126">
        <f t="shared" si="23"/>
        <v>0</v>
      </c>
      <c r="X64" s="126">
        <v>0</v>
      </c>
      <c r="Y64" s="109">
        <v>0</v>
      </c>
      <c r="Z64" s="110">
        <f t="shared" si="24"/>
        <v>0</v>
      </c>
      <c r="AA64" s="126">
        <f t="shared" si="25"/>
        <v>0</v>
      </c>
      <c r="AB64" s="126">
        <v>0</v>
      </c>
      <c r="AC64" s="109">
        <v>0</v>
      </c>
      <c r="AD64" s="126">
        <f t="shared" si="26"/>
        <v>0</v>
      </c>
      <c r="AE64" s="126">
        <v>0</v>
      </c>
      <c r="AF64" s="109">
        <v>0</v>
      </c>
      <c r="AG64" s="126">
        <f t="shared" si="27"/>
        <v>0</v>
      </c>
      <c r="AH64" s="126">
        <v>0</v>
      </c>
      <c r="AI64" s="109">
        <v>0</v>
      </c>
      <c r="AJ64" s="126">
        <f t="shared" si="28"/>
        <v>0</v>
      </c>
      <c r="AK64" s="126">
        <v>0</v>
      </c>
      <c r="AL64" s="109">
        <v>0</v>
      </c>
      <c r="AM64" s="126">
        <f t="shared" si="29"/>
        <v>0</v>
      </c>
      <c r="AN64" s="126">
        <v>0</v>
      </c>
      <c r="AO64" s="109">
        <v>0</v>
      </c>
    </row>
    <row r="65" spans="1:41" ht="19.5" customHeight="1">
      <c r="A65" s="108" t="s">
        <v>38</v>
      </c>
      <c r="B65" s="108" t="s">
        <v>38</v>
      </c>
      <c r="C65" s="108" t="s">
        <v>38</v>
      </c>
      <c r="D65" s="108" t="s">
        <v>203</v>
      </c>
      <c r="E65" s="126">
        <f t="shared" si="15"/>
        <v>0.02</v>
      </c>
      <c r="F65" s="126">
        <f t="shared" si="16"/>
        <v>0.02</v>
      </c>
      <c r="G65" s="126">
        <f t="shared" si="17"/>
        <v>0.02</v>
      </c>
      <c r="H65" s="126">
        <v>0.02</v>
      </c>
      <c r="I65" s="109">
        <v>0</v>
      </c>
      <c r="J65" s="126">
        <f t="shared" si="18"/>
        <v>0</v>
      </c>
      <c r="K65" s="126">
        <v>0</v>
      </c>
      <c r="L65" s="109">
        <v>0</v>
      </c>
      <c r="M65" s="126">
        <f t="shared" si="19"/>
        <v>0</v>
      </c>
      <c r="N65" s="126">
        <v>0</v>
      </c>
      <c r="O65" s="109">
        <v>0</v>
      </c>
      <c r="P65" s="110">
        <f t="shared" si="20"/>
        <v>0</v>
      </c>
      <c r="Q65" s="126">
        <f t="shared" si="21"/>
        <v>0</v>
      </c>
      <c r="R65" s="126">
        <v>0</v>
      </c>
      <c r="S65" s="109">
        <v>0</v>
      </c>
      <c r="T65" s="126">
        <f t="shared" si="22"/>
        <v>0</v>
      </c>
      <c r="U65" s="126">
        <v>0</v>
      </c>
      <c r="V65" s="126">
        <v>0</v>
      </c>
      <c r="W65" s="126">
        <f t="shared" si="23"/>
        <v>0</v>
      </c>
      <c r="X65" s="126">
        <v>0</v>
      </c>
      <c r="Y65" s="109">
        <v>0</v>
      </c>
      <c r="Z65" s="110">
        <f t="shared" si="24"/>
        <v>0</v>
      </c>
      <c r="AA65" s="126">
        <f t="shared" si="25"/>
        <v>0</v>
      </c>
      <c r="AB65" s="126">
        <v>0</v>
      </c>
      <c r="AC65" s="109">
        <v>0</v>
      </c>
      <c r="AD65" s="126">
        <f t="shared" si="26"/>
        <v>0</v>
      </c>
      <c r="AE65" s="126">
        <v>0</v>
      </c>
      <c r="AF65" s="109">
        <v>0</v>
      </c>
      <c r="AG65" s="126">
        <f t="shared" si="27"/>
        <v>0</v>
      </c>
      <c r="AH65" s="126">
        <v>0</v>
      </c>
      <c r="AI65" s="109">
        <v>0</v>
      </c>
      <c r="AJ65" s="126">
        <f t="shared" si="28"/>
        <v>0</v>
      </c>
      <c r="AK65" s="126">
        <v>0</v>
      </c>
      <c r="AL65" s="109">
        <v>0</v>
      </c>
      <c r="AM65" s="126">
        <f t="shared" si="29"/>
        <v>0</v>
      </c>
      <c r="AN65" s="126">
        <v>0</v>
      </c>
      <c r="AO65" s="109">
        <v>0</v>
      </c>
    </row>
    <row r="66" spans="1:41" ht="19.5" customHeight="1">
      <c r="A66" s="108" t="s">
        <v>204</v>
      </c>
      <c r="B66" s="108" t="s">
        <v>89</v>
      </c>
      <c r="C66" s="108" t="s">
        <v>108</v>
      </c>
      <c r="D66" s="108" t="s">
        <v>205</v>
      </c>
      <c r="E66" s="126">
        <f t="shared" si="15"/>
        <v>0.02</v>
      </c>
      <c r="F66" s="126">
        <f t="shared" si="16"/>
        <v>0.02</v>
      </c>
      <c r="G66" s="126">
        <f t="shared" si="17"/>
        <v>0.02</v>
      </c>
      <c r="H66" s="126">
        <v>0.02</v>
      </c>
      <c r="I66" s="109">
        <v>0</v>
      </c>
      <c r="J66" s="126">
        <f t="shared" si="18"/>
        <v>0</v>
      </c>
      <c r="K66" s="126">
        <v>0</v>
      </c>
      <c r="L66" s="109">
        <v>0</v>
      </c>
      <c r="M66" s="126">
        <f t="shared" si="19"/>
        <v>0</v>
      </c>
      <c r="N66" s="126">
        <v>0</v>
      </c>
      <c r="O66" s="109">
        <v>0</v>
      </c>
      <c r="P66" s="110">
        <f t="shared" si="20"/>
        <v>0</v>
      </c>
      <c r="Q66" s="126">
        <f t="shared" si="21"/>
        <v>0</v>
      </c>
      <c r="R66" s="126">
        <v>0</v>
      </c>
      <c r="S66" s="109">
        <v>0</v>
      </c>
      <c r="T66" s="126">
        <f t="shared" si="22"/>
        <v>0</v>
      </c>
      <c r="U66" s="126">
        <v>0</v>
      </c>
      <c r="V66" s="126">
        <v>0</v>
      </c>
      <c r="W66" s="126">
        <f t="shared" si="23"/>
        <v>0</v>
      </c>
      <c r="X66" s="126">
        <v>0</v>
      </c>
      <c r="Y66" s="109">
        <v>0</v>
      </c>
      <c r="Z66" s="110">
        <f t="shared" si="24"/>
        <v>0</v>
      </c>
      <c r="AA66" s="126">
        <f t="shared" si="25"/>
        <v>0</v>
      </c>
      <c r="AB66" s="126">
        <v>0</v>
      </c>
      <c r="AC66" s="109">
        <v>0</v>
      </c>
      <c r="AD66" s="126">
        <f t="shared" si="26"/>
        <v>0</v>
      </c>
      <c r="AE66" s="126">
        <v>0</v>
      </c>
      <c r="AF66" s="109">
        <v>0</v>
      </c>
      <c r="AG66" s="126">
        <f t="shared" si="27"/>
        <v>0</v>
      </c>
      <c r="AH66" s="126">
        <v>0</v>
      </c>
      <c r="AI66" s="109">
        <v>0</v>
      </c>
      <c r="AJ66" s="126">
        <f t="shared" si="28"/>
        <v>0</v>
      </c>
      <c r="AK66" s="126">
        <v>0</v>
      </c>
      <c r="AL66" s="109">
        <v>0</v>
      </c>
      <c r="AM66" s="126">
        <f t="shared" si="29"/>
        <v>0</v>
      </c>
      <c r="AN66" s="126">
        <v>0</v>
      </c>
      <c r="AO66" s="109">
        <v>0</v>
      </c>
    </row>
    <row r="67" spans="1:41" ht="19.5" customHeight="1">
      <c r="A67" s="108" t="s">
        <v>38</v>
      </c>
      <c r="B67" s="108" t="s">
        <v>38</v>
      </c>
      <c r="C67" s="108" t="s">
        <v>38</v>
      </c>
      <c r="D67" s="108" t="s">
        <v>109</v>
      </c>
      <c r="E67" s="126">
        <f t="shared" si="15"/>
        <v>245.41</v>
      </c>
      <c r="F67" s="126">
        <f t="shared" si="16"/>
        <v>245.41</v>
      </c>
      <c r="G67" s="126">
        <f t="shared" si="17"/>
        <v>245.41</v>
      </c>
      <c r="H67" s="126">
        <v>104.41</v>
      </c>
      <c r="I67" s="109">
        <v>141</v>
      </c>
      <c r="J67" s="126">
        <f t="shared" si="18"/>
        <v>0</v>
      </c>
      <c r="K67" s="126">
        <v>0</v>
      </c>
      <c r="L67" s="109">
        <v>0</v>
      </c>
      <c r="M67" s="126">
        <f t="shared" si="19"/>
        <v>0</v>
      </c>
      <c r="N67" s="126">
        <v>0</v>
      </c>
      <c r="O67" s="109">
        <v>0</v>
      </c>
      <c r="P67" s="110">
        <f t="shared" si="20"/>
        <v>0</v>
      </c>
      <c r="Q67" s="126">
        <f t="shared" si="21"/>
        <v>0</v>
      </c>
      <c r="R67" s="126">
        <v>0</v>
      </c>
      <c r="S67" s="109">
        <v>0</v>
      </c>
      <c r="T67" s="126">
        <f t="shared" si="22"/>
        <v>0</v>
      </c>
      <c r="U67" s="126">
        <v>0</v>
      </c>
      <c r="V67" s="126">
        <v>0</v>
      </c>
      <c r="W67" s="126">
        <f t="shared" si="23"/>
        <v>0</v>
      </c>
      <c r="X67" s="126">
        <v>0</v>
      </c>
      <c r="Y67" s="109">
        <v>0</v>
      </c>
      <c r="Z67" s="110">
        <f t="shared" si="24"/>
        <v>0</v>
      </c>
      <c r="AA67" s="126">
        <f t="shared" si="25"/>
        <v>0</v>
      </c>
      <c r="AB67" s="126">
        <v>0</v>
      </c>
      <c r="AC67" s="109">
        <v>0</v>
      </c>
      <c r="AD67" s="126">
        <f t="shared" si="26"/>
        <v>0</v>
      </c>
      <c r="AE67" s="126">
        <v>0</v>
      </c>
      <c r="AF67" s="109">
        <v>0</v>
      </c>
      <c r="AG67" s="126">
        <f t="shared" si="27"/>
        <v>0</v>
      </c>
      <c r="AH67" s="126">
        <v>0</v>
      </c>
      <c r="AI67" s="109">
        <v>0</v>
      </c>
      <c r="AJ67" s="126">
        <f t="shared" si="28"/>
        <v>0</v>
      </c>
      <c r="AK67" s="126">
        <v>0</v>
      </c>
      <c r="AL67" s="109">
        <v>0</v>
      </c>
      <c r="AM67" s="126">
        <f t="shared" si="29"/>
        <v>0</v>
      </c>
      <c r="AN67" s="126">
        <v>0</v>
      </c>
      <c r="AO67" s="109">
        <v>0</v>
      </c>
    </row>
    <row r="68" spans="1:41" ht="19.5" customHeight="1">
      <c r="A68" s="108" t="s">
        <v>38</v>
      </c>
      <c r="B68" s="108" t="s">
        <v>38</v>
      </c>
      <c r="C68" s="108" t="s">
        <v>38</v>
      </c>
      <c r="D68" s="108" t="s">
        <v>110</v>
      </c>
      <c r="E68" s="126">
        <f t="shared" si="15"/>
        <v>245.41</v>
      </c>
      <c r="F68" s="126">
        <f t="shared" si="16"/>
        <v>245.41</v>
      </c>
      <c r="G68" s="126">
        <f t="shared" si="17"/>
        <v>245.41</v>
      </c>
      <c r="H68" s="126">
        <v>104.41</v>
      </c>
      <c r="I68" s="109">
        <v>141</v>
      </c>
      <c r="J68" s="126">
        <f t="shared" si="18"/>
        <v>0</v>
      </c>
      <c r="K68" s="126">
        <v>0</v>
      </c>
      <c r="L68" s="109">
        <v>0</v>
      </c>
      <c r="M68" s="126">
        <f t="shared" si="19"/>
        <v>0</v>
      </c>
      <c r="N68" s="126">
        <v>0</v>
      </c>
      <c r="O68" s="109">
        <v>0</v>
      </c>
      <c r="P68" s="110">
        <f t="shared" si="20"/>
        <v>0</v>
      </c>
      <c r="Q68" s="126">
        <f t="shared" si="21"/>
        <v>0</v>
      </c>
      <c r="R68" s="126">
        <v>0</v>
      </c>
      <c r="S68" s="109">
        <v>0</v>
      </c>
      <c r="T68" s="126">
        <f t="shared" si="22"/>
        <v>0</v>
      </c>
      <c r="U68" s="126">
        <v>0</v>
      </c>
      <c r="V68" s="126">
        <v>0</v>
      </c>
      <c r="W68" s="126">
        <f t="shared" si="23"/>
        <v>0</v>
      </c>
      <c r="X68" s="126">
        <v>0</v>
      </c>
      <c r="Y68" s="109">
        <v>0</v>
      </c>
      <c r="Z68" s="110">
        <f t="shared" si="24"/>
        <v>0</v>
      </c>
      <c r="AA68" s="126">
        <f t="shared" si="25"/>
        <v>0</v>
      </c>
      <c r="AB68" s="126">
        <v>0</v>
      </c>
      <c r="AC68" s="109">
        <v>0</v>
      </c>
      <c r="AD68" s="126">
        <f t="shared" si="26"/>
        <v>0</v>
      </c>
      <c r="AE68" s="126">
        <v>0</v>
      </c>
      <c r="AF68" s="109">
        <v>0</v>
      </c>
      <c r="AG68" s="126">
        <f t="shared" si="27"/>
        <v>0</v>
      </c>
      <c r="AH68" s="126">
        <v>0</v>
      </c>
      <c r="AI68" s="109">
        <v>0</v>
      </c>
      <c r="AJ68" s="126">
        <f t="shared" si="28"/>
        <v>0</v>
      </c>
      <c r="AK68" s="126">
        <v>0</v>
      </c>
      <c r="AL68" s="109">
        <v>0</v>
      </c>
      <c r="AM68" s="126">
        <f t="shared" si="29"/>
        <v>0</v>
      </c>
      <c r="AN68" s="126">
        <v>0</v>
      </c>
      <c r="AO68" s="109">
        <v>0</v>
      </c>
    </row>
    <row r="69" spans="1:41" ht="19.5" customHeight="1">
      <c r="A69" s="108" t="s">
        <v>38</v>
      </c>
      <c r="B69" s="108" t="s">
        <v>38</v>
      </c>
      <c r="C69" s="108" t="s">
        <v>38</v>
      </c>
      <c r="D69" s="108" t="s">
        <v>211</v>
      </c>
      <c r="E69" s="126">
        <f t="shared" si="15"/>
        <v>245.41</v>
      </c>
      <c r="F69" s="126">
        <f t="shared" si="16"/>
        <v>245.41</v>
      </c>
      <c r="G69" s="126">
        <f t="shared" si="17"/>
        <v>245.41</v>
      </c>
      <c r="H69" s="126">
        <v>104.41</v>
      </c>
      <c r="I69" s="109">
        <v>141</v>
      </c>
      <c r="J69" s="126">
        <f t="shared" si="18"/>
        <v>0</v>
      </c>
      <c r="K69" s="126">
        <v>0</v>
      </c>
      <c r="L69" s="109">
        <v>0</v>
      </c>
      <c r="M69" s="126">
        <f t="shared" si="19"/>
        <v>0</v>
      </c>
      <c r="N69" s="126">
        <v>0</v>
      </c>
      <c r="O69" s="109">
        <v>0</v>
      </c>
      <c r="P69" s="110">
        <f t="shared" si="20"/>
        <v>0</v>
      </c>
      <c r="Q69" s="126">
        <f t="shared" si="21"/>
        <v>0</v>
      </c>
      <c r="R69" s="126">
        <v>0</v>
      </c>
      <c r="S69" s="109">
        <v>0</v>
      </c>
      <c r="T69" s="126">
        <f t="shared" si="22"/>
        <v>0</v>
      </c>
      <c r="U69" s="126">
        <v>0</v>
      </c>
      <c r="V69" s="126">
        <v>0</v>
      </c>
      <c r="W69" s="126">
        <f t="shared" si="23"/>
        <v>0</v>
      </c>
      <c r="X69" s="126">
        <v>0</v>
      </c>
      <c r="Y69" s="109">
        <v>0</v>
      </c>
      <c r="Z69" s="110">
        <f t="shared" si="24"/>
        <v>0</v>
      </c>
      <c r="AA69" s="126">
        <f t="shared" si="25"/>
        <v>0</v>
      </c>
      <c r="AB69" s="126">
        <v>0</v>
      </c>
      <c r="AC69" s="109">
        <v>0</v>
      </c>
      <c r="AD69" s="126">
        <f t="shared" si="26"/>
        <v>0</v>
      </c>
      <c r="AE69" s="126">
        <v>0</v>
      </c>
      <c r="AF69" s="109">
        <v>0</v>
      </c>
      <c r="AG69" s="126">
        <f t="shared" si="27"/>
        <v>0</v>
      </c>
      <c r="AH69" s="126">
        <v>0</v>
      </c>
      <c r="AI69" s="109">
        <v>0</v>
      </c>
      <c r="AJ69" s="126">
        <f t="shared" si="28"/>
        <v>0</v>
      </c>
      <c r="AK69" s="126">
        <v>0</v>
      </c>
      <c r="AL69" s="109">
        <v>0</v>
      </c>
      <c r="AM69" s="126">
        <f t="shared" si="29"/>
        <v>0</v>
      </c>
      <c r="AN69" s="126">
        <v>0</v>
      </c>
      <c r="AO69" s="109">
        <v>0</v>
      </c>
    </row>
    <row r="70" spans="1:41" ht="19.5" customHeight="1">
      <c r="A70" s="108" t="s">
        <v>212</v>
      </c>
      <c r="B70" s="108" t="s">
        <v>89</v>
      </c>
      <c r="C70" s="108" t="s">
        <v>111</v>
      </c>
      <c r="D70" s="108" t="s">
        <v>213</v>
      </c>
      <c r="E70" s="126">
        <f t="shared" si="15"/>
        <v>74.49</v>
      </c>
      <c r="F70" s="126">
        <f t="shared" si="16"/>
        <v>74.49</v>
      </c>
      <c r="G70" s="126">
        <f t="shared" si="17"/>
        <v>74.49</v>
      </c>
      <c r="H70" s="126">
        <v>74.49</v>
      </c>
      <c r="I70" s="109">
        <v>0</v>
      </c>
      <c r="J70" s="126">
        <f t="shared" si="18"/>
        <v>0</v>
      </c>
      <c r="K70" s="126">
        <v>0</v>
      </c>
      <c r="L70" s="109">
        <v>0</v>
      </c>
      <c r="M70" s="126">
        <f t="shared" si="19"/>
        <v>0</v>
      </c>
      <c r="N70" s="126">
        <v>0</v>
      </c>
      <c r="O70" s="109">
        <v>0</v>
      </c>
      <c r="P70" s="110">
        <f t="shared" si="20"/>
        <v>0</v>
      </c>
      <c r="Q70" s="126">
        <f t="shared" si="21"/>
        <v>0</v>
      </c>
      <c r="R70" s="126">
        <v>0</v>
      </c>
      <c r="S70" s="109">
        <v>0</v>
      </c>
      <c r="T70" s="126">
        <f t="shared" si="22"/>
        <v>0</v>
      </c>
      <c r="U70" s="126">
        <v>0</v>
      </c>
      <c r="V70" s="126">
        <v>0</v>
      </c>
      <c r="W70" s="126">
        <f t="shared" si="23"/>
        <v>0</v>
      </c>
      <c r="X70" s="126">
        <v>0</v>
      </c>
      <c r="Y70" s="109">
        <v>0</v>
      </c>
      <c r="Z70" s="110">
        <f t="shared" si="24"/>
        <v>0</v>
      </c>
      <c r="AA70" s="126">
        <f t="shared" si="25"/>
        <v>0</v>
      </c>
      <c r="AB70" s="126">
        <v>0</v>
      </c>
      <c r="AC70" s="109">
        <v>0</v>
      </c>
      <c r="AD70" s="126">
        <f t="shared" si="26"/>
        <v>0</v>
      </c>
      <c r="AE70" s="126">
        <v>0</v>
      </c>
      <c r="AF70" s="109">
        <v>0</v>
      </c>
      <c r="AG70" s="126">
        <f t="shared" si="27"/>
        <v>0</v>
      </c>
      <c r="AH70" s="126">
        <v>0</v>
      </c>
      <c r="AI70" s="109">
        <v>0</v>
      </c>
      <c r="AJ70" s="126">
        <f t="shared" si="28"/>
        <v>0</v>
      </c>
      <c r="AK70" s="126">
        <v>0</v>
      </c>
      <c r="AL70" s="109">
        <v>0</v>
      </c>
      <c r="AM70" s="126">
        <f t="shared" si="29"/>
        <v>0</v>
      </c>
      <c r="AN70" s="126">
        <v>0</v>
      </c>
      <c r="AO70" s="109">
        <v>0</v>
      </c>
    </row>
    <row r="71" spans="1:41" ht="19.5" customHeight="1">
      <c r="A71" s="108" t="s">
        <v>212</v>
      </c>
      <c r="B71" s="108" t="s">
        <v>88</v>
      </c>
      <c r="C71" s="108" t="s">
        <v>111</v>
      </c>
      <c r="D71" s="108" t="s">
        <v>214</v>
      </c>
      <c r="E71" s="126">
        <f t="shared" si="15"/>
        <v>170.92000000000002</v>
      </c>
      <c r="F71" s="126">
        <f t="shared" si="16"/>
        <v>170.92000000000002</v>
      </c>
      <c r="G71" s="126">
        <f t="shared" si="17"/>
        <v>170.92000000000002</v>
      </c>
      <c r="H71" s="126">
        <v>29.92</v>
      </c>
      <c r="I71" s="109">
        <v>141</v>
      </c>
      <c r="J71" s="126">
        <f t="shared" si="18"/>
        <v>0</v>
      </c>
      <c r="K71" s="126">
        <v>0</v>
      </c>
      <c r="L71" s="109">
        <v>0</v>
      </c>
      <c r="M71" s="126">
        <f t="shared" si="19"/>
        <v>0</v>
      </c>
      <c r="N71" s="126">
        <v>0</v>
      </c>
      <c r="O71" s="109">
        <v>0</v>
      </c>
      <c r="P71" s="110">
        <f t="shared" si="20"/>
        <v>0</v>
      </c>
      <c r="Q71" s="126">
        <f t="shared" si="21"/>
        <v>0</v>
      </c>
      <c r="R71" s="126">
        <v>0</v>
      </c>
      <c r="S71" s="109">
        <v>0</v>
      </c>
      <c r="T71" s="126">
        <f t="shared" si="22"/>
        <v>0</v>
      </c>
      <c r="U71" s="126">
        <v>0</v>
      </c>
      <c r="V71" s="126">
        <v>0</v>
      </c>
      <c r="W71" s="126">
        <f t="shared" si="23"/>
        <v>0</v>
      </c>
      <c r="X71" s="126">
        <v>0</v>
      </c>
      <c r="Y71" s="109">
        <v>0</v>
      </c>
      <c r="Z71" s="110">
        <f t="shared" si="24"/>
        <v>0</v>
      </c>
      <c r="AA71" s="126">
        <f t="shared" si="25"/>
        <v>0</v>
      </c>
      <c r="AB71" s="126">
        <v>0</v>
      </c>
      <c r="AC71" s="109">
        <v>0</v>
      </c>
      <c r="AD71" s="126">
        <f t="shared" si="26"/>
        <v>0</v>
      </c>
      <c r="AE71" s="126">
        <v>0</v>
      </c>
      <c r="AF71" s="109">
        <v>0</v>
      </c>
      <c r="AG71" s="126">
        <f t="shared" si="27"/>
        <v>0</v>
      </c>
      <c r="AH71" s="126">
        <v>0</v>
      </c>
      <c r="AI71" s="109">
        <v>0</v>
      </c>
      <c r="AJ71" s="126">
        <f t="shared" si="28"/>
        <v>0</v>
      </c>
      <c r="AK71" s="126">
        <v>0</v>
      </c>
      <c r="AL71" s="109">
        <v>0</v>
      </c>
      <c r="AM71" s="126">
        <f t="shared" si="29"/>
        <v>0</v>
      </c>
      <c r="AN71" s="126">
        <v>0</v>
      </c>
      <c r="AO71" s="109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22" top="0.5902777910232544" bottom="0.5902777910232544" header="0.5902777910232544" footer="0.39375001192092896"/>
  <pageSetup errors="blank" fitToHeight="100" fitToWidth="1" horizontalDpi="600" verticalDpi="600" orientation="landscape" paperSize="9" scale="47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CI7" sqref="CI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66015625" style="0" customWidth="1"/>
    <col min="5" max="5" width="9.66015625" style="0" customWidth="1"/>
    <col min="6" max="6" width="10.16015625" style="0" customWidth="1"/>
    <col min="7" max="7" width="8.66015625" style="0" customWidth="1"/>
    <col min="8" max="8" width="9" style="0" customWidth="1"/>
    <col min="9" max="9" width="7.66015625" style="0" customWidth="1"/>
    <col min="10" max="10" width="7.33203125" style="0" customWidth="1"/>
    <col min="11" max="11" width="7.83203125" style="0" customWidth="1"/>
    <col min="12" max="12" width="10.5" style="0" customWidth="1"/>
    <col min="13" max="13" width="7.66015625" style="0" customWidth="1"/>
    <col min="14" max="14" width="7.83203125" style="0" customWidth="1"/>
    <col min="15" max="15" width="8" style="0" customWidth="1"/>
    <col min="16" max="16" width="6.83203125" style="0" customWidth="1"/>
    <col min="17" max="17" width="7" style="0" customWidth="1"/>
    <col min="18" max="18" width="7.16015625" style="0" customWidth="1"/>
    <col min="19" max="19" width="7.83203125" style="0" customWidth="1"/>
    <col min="20" max="20" width="9.33203125" style="0" customWidth="1"/>
    <col min="21" max="21" width="8.16015625" style="0" customWidth="1"/>
    <col min="22" max="22" width="8.83203125" style="0" customWidth="1"/>
    <col min="23" max="23" width="7" style="0" customWidth="1"/>
    <col min="24" max="25" width="8.5" style="0" customWidth="1"/>
    <col min="26" max="26" width="7.33203125" style="0" customWidth="1"/>
    <col min="27" max="27" width="8.16015625" style="0" customWidth="1"/>
    <col min="28" max="29" width="7.83203125" style="0" customWidth="1"/>
    <col min="30" max="30" width="8" style="0" customWidth="1"/>
    <col min="31" max="35" width="9.16015625" style="0" customWidth="1"/>
    <col min="36" max="36" width="7.66015625" style="0" customWidth="1"/>
    <col min="37" max="37" width="6.66015625" style="0" customWidth="1"/>
    <col min="38" max="39" width="6.33203125" style="0" customWidth="1"/>
    <col min="40" max="40" width="8.16015625" style="0" customWidth="1"/>
    <col min="41" max="41" width="8" style="0" customWidth="1"/>
    <col min="42" max="42" width="6.83203125" style="0" customWidth="1"/>
    <col min="43" max="45" width="7.66015625" style="0" customWidth="1"/>
    <col min="46" max="46" width="8.16015625" style="0" customWidth="1"/>
    <col min="47" max="47" width="8.5" style="0" customWidth="1"/>
    <col min="48" max="49" width="7.16015625" style="0" customWidth="1"/>
    <col min="50" max="56" width="7.83203125" style="0" customWidth="1"/>
    <col min="57" max="77" width="8.16015625" style="0" customWidth="1"/>
    <col min="78" max="113" width="9.16015625" style="0" customWidth="1"/>
  </cols>
  <sheetData>
    <row r="1" spans="1:113" ht="19.5" customHeight="1">
      <c r="A1" s="87"/>
      <c r="B1" s="88"/>
      <c r="C1" s="88"/>
      <c r="D1" s="88"/>
      <c r="DI1" s="89" t="s">
        <v>215</v>
      </c>
    </row>
    <row r="2" spans="1:113" ht="19.5" customHeight="1">
      <c r="A2" s="90" t="s">
        <v>216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</row>
    <row r="3" spans="1:113" ht="19.5" customHeight="1">
      <c r="A3" s="132" t="s">
        <v>0</v>
      </c>
      <c r="B3" s="132"/>
      <c r="C3" s="132"/>
      <c r="D3" s="132"/>
      <c r="F3" s="147"/>
      <c r="DI3" s="160" t="s">
        <v>5</v>
      </c>
    </row>
    <row r="4" spans="1:113" ht="19.5" customHeight="1">
      <c r="A4" s="148" t="s">
        <v>57</v>
      </c>
      <c r="B4" s="149"/>
      <c r="C4" s="149"/>
      <c r="D4" s="150"/>
      <c r="E4" s="115" t="s">
        <v>58</v>
      </c>
      <c r="F4" s="151" t="s">
        <v>217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6"/>
      <c r="T4" s="151" t="s">
        <v>218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6"/>
      <c r="AV4" s="151" t="s">
        <v>219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6"/>
      <c r="BH4" s="151" t="s">
        <v>220</v>
      </c>
      <c r="BI4" s="152"/>
      <c r="BJ4" s="152"/>
      <c r="BK4" s="152"/>
      <c r="BL4" s="156"/>
      <c r="BM4" s="151" t="s">
        <v>221</v>
      </c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6"/>
      <c r="BZ4" s="151" t="s">
        <v>222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6"/>
      <c r="CR4" s="157" t="s">
        <v>223</v>
      </c>
      <c r="CS4" s="158"/>
      <c r="CT4" s="159"/>
      <c r="CU4" s="157" t="s">
        <v>224</v>
      </c>
      <c r="CV4" s="158"/>
      <c r="CW4" s="158"/>
      <c r="CX4" s="158"/>
      <c r="CY4" s="158"/>
      <c r="CZ4" s="159"/>
      <c r="DA4" s="157" t="s">
        <v>225</v>
      </c>
      <c r="DB4" s="158"/>
      <c r="DC4" s="159"/>
      <c r="DD4" s="151" t="s">
        <v>226</v>
      </c>
      <c r="DE4" s="152"/>
      <c r="DF4" s="152"/>
      <c r="DG4" s="152"/>
      <c r="DH4" s="152"/>
      <c r="DI4" s="156"/>
    </row>
    <row r="5" spans="1:113" ht="19.5" customHeight="1">
      <c r="A5" s="94" t="s">
        <v>68</v>
      </c>
      <c r="B5" s="95"/>
      <c r="C5" s="96"/>
      <c r="D5" s="115" t="s">
        <v>227</v>
      </c>
      <c r="E5" s="101"/>
      <c r="F5" s="153" t="s">
        <v>73</v>
      </c>
      <c r="G5" s="153" t="s">
        <v>228</v>
      </c>
      <c r="H5" s="153" t="s">
        <v>229</v>
      </c>
      <c r="I5" s="153" t="s">
        <v>230</v>
      </c>
      <c r="J5" s="153" t="s">
        <v>231</v>
      </c>
      <c r="K5" s="153" t="s">
        <v>232</v>
      </c>
      <c r="L5" s="153" t="s">
        <v>233</v>
      </c>
      <c r="M5" s="153" t="s">
        <v>234</v>
      </c>
      <c r="N5" s="153" t="s">
        <v>235</v>
      </c>
      <c r="O5" s="153" t="s">
        <v>236</v>
      </c>
      <c r="P5" s="153" t="s">
        <v>237</v>
      </c>
      <c r="Q5" s="153" t="s">
        <v>238</v>
      </c>
      <c r="R5" s="153" t="s">
        <v>239</v>
      </c>
      <c r="S5" s="153" t="s">
        <v>240</v>
      </c>
      <c r="T5" s="153" t="s">
        <v>73</v>
      </c>
      <c r="U5" s="153" t="s">
        <v>241</v>
      </c>
      <c r="V5" s="153" t="s">
        <v>242</v>
      </c>
      <c r="W5" s="153" t="s">
        <v>243</v>
      </c>
      <c r="X5" s="153" t="s">
        <v>244</v>
      </c>
      <c r="Y5" s="153" t="s">
        <v>245</v>
      </c>
      <c r="Z5" s="153" t="s">
        <v>246</v>
      </c>
      <c r="AA5" s="153" t="s">
        <v>247</v>
      </c>
      <c r="AB5" s="153" t="s">
        <v>248</v>
      </c>
      <c r="AC5" s="153" t="s">
        <v>249</v>
      </c>
      <c r="AD5" s="153" t="s">
        <v>250</v>
      </c>
      <c r="AE5" s="153" t="s">
        <v>251</v>
      </c>
      <c r="AF5" s="153" t="s">
        <v>252</v>
      </c>
      <c r="AG5" s="153" t="s">
        <v>253</v>
      </c>
      <c r="AH5" s="153" t="s">
        <v>254</v>
      </c>
      <c r="AI5" s="153" t="s">
        <v>255</v>
      </c>
      <c r="AJ5" s="153" t="s">
        <v>256</v>
      </c>
      <c r="AK5" s="153" t="s">
        <v>257</v>
      </c>
      <c r="AL5" s="153" t="s">
        <v>258</v>
      </c>
      <c r="AM5" s="153" t="s">
        <v>259</v>
      </c>
      <c r="AN5" s="153" t="s">
        <v>260</v>
      </c>
      <c r="AO5" s="153" t="s">
        <v>261</v>
      </c>
      <c r="AP5" s="153" t="s">
        <v>262</v>
      </c>
      <c r="AQ5" s="153" t="s">
        <v>263</v>
      </c>
      <c r="AR5" s="153" t="s">
        <v>264</v>
      </c>
      <c r="AS5" s="153" t="s">
        <v>265</v>
      </c>
      <c r="AT5" s="153" t="s">
        <v>266</v>
      </c>
      <c r="AU5" s="153" t="s">
        <v>267</v>
      </c>
      <c r="AV5" s="153" t="s">
        <v>73</v>
      </c>
      <c r="AW5" s="153" t="s">
        <v>268</v>
      </c>
      <c r="AX5" s="153" t="s">
        <v>269</v>
      </c>
      <c r="AY5" s="153" t="s">
        <v>270</v>
      </c>
      <c r="AZ5" s="153" t="s">
        <v>271</v>
      </c>
      <c r="BA5" s="153" t="s">
        <v>272</v>
      </c>
      <c r="BB5" s="153" t="s">
        <v>273</v>
      </c>
      <c r="BC5" s="153" t="s">
        <v>274</v>
      </c>
      <c r="BD5" s="153" t="s">
        <v>275</v>
      </c>
      <c r="BE5" s="153" t="s">
        <v>276</v>
      </c>
      <c r="BF5" s="153" t="s">
        <v>277</v>
      </c>
      <c r="BG5" s="100" t="s">
        <v>278</v>
      </c>
      <c r="BH5" s="100" t="s">
        <v>73</v>
      </c>
      <c r="BI5" s="100" t="s">
        <v>279</v>
      </c>
      <c r="BJ5" s="100" t="s">
        <v>280</v>
      </c>
      <c r="BK5" s="100" t="s">
        <v>281</v>
      </c>
      <c r="BL5" s="100" t="s">
        <v>282</v>
      </c>
      <c r="BM5" s="153" t="s">
        <v>73</v>
      </c>
      <c r="BN5" s="153" t="s">
        <v>283</v>
      </c>
      <c r="BO5" s="153" t="s">
        <v>284</v>
      </c>
      <c r="BP5" s="153" t="s">
        <v>285</v>
      </c>
      <c r="BQ5" s="153" t="s">
        <v>286</v>
      </c>
      <c r="BR5" s="153" t="s">
        <v>287</v>
      </c>
      <c r="BS5" s="153" t="s">
        <v>288</v>
      </c>
      <c r="BT5" s="153" t="s">
        <v>289</v>
      </c>
      <c r="BU5" s="153" t="s">
        <v>290</v>
      </c>
      <c r="BV5" s="153" t="s">
        <v>291</v>
      </c>
      <c r="BW5" s="119" t="s">
        <v>292</v>
      </c>
      <c r="BX5" s="119" t="s">
        <v>293</v>
      </c>
      <c r="BY5" s="153" t="s">
        <v>294</v>
      </c>
      <c r="BZ5" s="153" t="s">
        <v>73</v>
      </c>
      <c r="CA5" s="153" t="s">
        <v>283</v>
      </c>
      <c r="CB5" s="153" t="s">
        <v>284</v>
      </c>
      <c r="CC5" s="153" t="s">
        <v>285</v>
      </c>
      <c r="CD5" s="153" t="s">
        <v>286</v>
      </c>
      <c r="CE5" s="153" t="s">
        <v>287</v>
      </c>
      <c r="CF5" s="153" t="s">
        <v>288</v>
      </c>
      <c r="CG5" s="153" t="s">
        <v>289</v>
      </c>
      <c r="CH5" s="153" t="s">
        <v>295</v>
      </c>
      <c r="CI5" s="153" t="s">
        <v>296</v>
      </c>
      <c r="CJ5" s="153" t="s">
        <v>297</v>
      </c>
      <c r="CK5" s="153" t="s">
        <v>298</v>
      </c>
      <c r="CL5" s="153" t="s">
        <v>290</v>
      </c>
      <c r="CM5" s="153" t="s">
        <v>291</v>
      </c>
      <c r="CN5" s="153" t="s">
        <v>299</v>
      </c>
      <c r="CO5" s="119" t="s">
        <v>292</v>
      </c>
      <c r="CP5" s="119" t="s">
        <v>293</v>
      </c>
      <c r="CQ5" s="153" t="s">
        <v>300</v>
      </c>
      <c r="CR5" s="119" t="s">
        <v>73</v>
      </c>
      <c r="CS5" s="119" t="s">
        <v>301</v>
      </c>
      <c r="CT5" s="153" t="s">
        <v>302</v>
      </c>
      <c r="CU5" s="119" t="s">
        <v>73</v>
      </c>
      <c r="CV5" s="119" t="s">
        <v>301</v>
      </c>
      <c r="CW5" s="153" t="s">
        <v>303</v>
      </c>
      <c r="CX5" s="119" t="s">
        <v>304</v>
      </c>
      <c r="CY5" s="119" t="s">
        <v>305</v>
      </c>
      <c r="CZ5" s="100" t="s">
        <v>302</v>
      </c>
      <c r="DA5" s="119" t="s">
        <v>73</v>
      </c>
      <c r="DB5" s="119" t="s">
        <v>225</v>
      </c>
      <c r="DC5" s="119" t="s">
        <v>306</v>
      </c>
      <c r="DD5" s="153" t="s">
        <v>73</v>
      </c>
      <c r="DE5" s="153" t="s">
        <v>307</v>
      </c>
      <c r="DF5" s="153" t="s">
        <v>308</v>
      </c>
      <c r="DG5" s="153" t="s">
        <v>306</v>
      </c>
      <c r="DH5" s="153" t="s">
        <v>309</v>
      </c>
      <c r="DI5" s="153" t="s">
        <v>226</v>
      </c>
    </row>
    <row r="6" spans="1:113" ht="30.75" customHeight="1">
      <c r="A6" s="85" t="s">
        <v>78</v>
      </c>
      <c r="B6" s="102" t="s">
        <v>79</v>
      </c>
      <c r="C6" s="103" t="s">
        <v>80</v>
      </c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5"/>
      <c r="BH6" s="105"/>
      <c r="BI6" s="105"/>
      <c r="BJ6" s="105"/>
      <c r="BK6" s="105"/>
      <c r="BL6" s="105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24"/>
      <c r="BX6" s="124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24"/>
      <c r="CP6" s="124"/>
      <c r="CQ6" s="106"/>
      <c r="CR6" s="124"/>
      <c r="CS6" s="124"/>
      <c r="CT6" s="106"/>
      <c r="CU6" s="124"/>
      <c r="CV6" s="124"/>
      <c r="CW6" s="106"/>
      <c r="CX6" s="124"/>
      <c r="CY6" s="124"/>
      <c r="CZ6" s="105"/>
      <c r="DA6" s="124"/>
      <c r="DB6" s="124"/>
      <c r="DC6" s="124"/>
      <c r="DD6" s="106"/>
      <c r="DE6" s="106"/>
      <c r="DF6" s="106"/>
      <c r="DG6" s="106"/>
      <c r="DH6" s="106"/>
      <c r="DI6" s="106"/>
    </row>
    <row r="7" spans="1:113" ht="19.5" customHeight="1">
      <c r="A7" s="125" t="s">
        <v>38</v>
      </c>
      <c r="B7" s="125" t="s">
        <v>38</v>
      </c>
      <c r="C7" s="125" t="s">
        <v>38</v>
      </c>
      <c r="D7" s="125" t="s">
        <v>58</v>
      </c>
      <c r="E7" s="154">
        <f aca="true" t="shared" si="0" ref="E7:E26">SUM(F7,T7,AV7,BH7,BM7,BZ7,CR7,CU7,DA7,DD7)</f>
        <v>6230.25</v>
      </c>
      <c r="F7" s="154">
        <v>2431.24</v>
      </c>
      <c r="G7" s="154">
        <v>643.99</v>
      </c>
      <c r="H7" s="154">
        <v>1057.55</v>
      </c>
      <c r="I7" s="154">
        <v>51.66</v>
      </c>
      <c r="J7" s="154">
        <v>0</v>
      </c>
      <c r="K7" s="154">
        <v>19.16</v>
      </c>
      <c r="L7" s="154">
        <v>226.54</v>
      </c>
      <c r="M7" s="154">
        <v>4.2</v>
      </c>
      <c r="N7" s="154">
        <v>155.33</v>
      </c>
      <c r="O7" s="155">
        <v>26.86</v>
      </c>
      <c r="P7" s="155">
        <v>0.31</v>
      </c>
      <c r="Q7" s="155">
        <v>227.34</v>
      </c>
      <c r="R7" s="155">
        <v>0</v>
      </c>
      <c r="S7" s="155">
        <v>18.3</v>
      </c>
      <c r="T7" s="155">
        <v>2934.06</v>
      </c>
      <c r="U7" s="155">
        <v>115.01</v>
      </c>
      <c r="V7" s="155">
        <v>98.5</v>
      </c>
      <c r="W7" s="155">
        <v>36</v>
      </c>
      <c r="X7" s="155">
        <v>0.4</v>
      </c>
      <c r="Y7" s="155">
        <v>5</v>
      </c>
      <c r="Z7" s="155">
        <v>10</v>
      </c>
      <c r="AA7" s="155">
        <v>34.48</v>
      </c>
      <c r="AB7" s="155">
        <v>0</v>
      </c>
      <c r="AC7" s="155">
        <v>25.33</v>
      </c>
      <c r="AD7" s="155">
        <v>193.11</v>
      </c>
      <c r="AE7" s="155">
        <v>16</v>
      </c>
      <c r="AF7" s="155">
        <v>269.47</v>
      </c>
      <c r="AG7" s="155">
        <v>159.4</v>
      </c>
      <c r="AH7" s="155">
        <v>222</v>
      </c>
      <c r="AI7" s="155">
        <v>169.5</v>
      </c>
      <c r="AJ7" s="155">
        <v>12.11</v>
      </c>
      <c r="AK7" s="155">
        <v>0</v>
      </c>
      <c r="AL7" s="155">
        <v>0</v>
      </c>
      <c r="AM7" s="155">
        <v>0</v>
      </c>
      <c r="AN7" s="155">
        <v>481</v>
      </c>
      <c r="AO7" s="155">
        <v>194.5</v>
      </c>
      <c r="AP7" s="155">
        <v>37.25</v>
      </c>
      <c r="AQ7" s="155">
        <v>18.82</v>
      </c>
      <c r="AR7" s="155">
        <v>71.05</v>
      </c>
      <c r="AS7" s="155">
        <v>142.5</v>
      </c>
      <c r="AT7" s="155">
        <v>0</v>
      </c>
      <c r="AU7" s="155">
        <v>622.63</v>
      </c>
      <c r="AV7" s="155">
        <v>19.39</v>
      </c>
      <c r="AW7" s="155">
        <v>17.6</v>
      </c>
      <c r="AX7" s="155">
        <v>0</v>
      </c>
      <c r="AY7" s="155">
        <v>0</v>
      </c>
      <c r="AZ7" s="155">
        <v>0</v>
      </c>
      <c r="BA7" s="155">
        <v>0</v>
      </c>
      <c r="BB7" s="155">
        <v>0</v>
      </c>
      <c r="BC7" s="155">
        <v>0</v>
      </c>
      <c r="BD7" s="155">
        <v>0</v>
      </c>
      <c r="BE7" s="155">
        <v>0.36</v>
      </c>
      <c r="BF7" s="155">
        <v>0</v>
      </c>
      <c r="BG7" s="155">
        <v>1.43</v>
      </c>
      <c r="BH7" s="155">
        <v>0</v>
      </c>
      <c r="BI7" s="155">
        <v>0</v>
      </c>
      <c r="BJ7" s="155">
        <v>0</v>
      </c>
      <c r="BK7" s="155">
        <v>0</v>
      </c>
      <c r="BL7" s="155">
        <v>0</v>
      </c>
      <c r="BM7" s="155">
        <v>0</v>
      </c>
      <c r="BN7" s="155">
        <v>0</v>
      </c>
      <c r="BO7" s="155">
        <v>0</v>
      </c>
      <c r="BP7" s="155">
        <v>0</v>
      </c>
      <c r="BQ7" s="155">
        <v>0</v>
      </c>
      <c r="BR7" s="155">
        <v>0</v>
      </c>
      <c r="BS7" s="155">
        <v>0</v>
      </c>
      <c r="BT7" s="155">
        <v>0</v>
      </c>
      <c r="BU7" s="155">
        <v>0</v>
      </c>
      <c r="BV7" s="155">
        <v>0</v>
      </c>
      <c r="BW7" s="155">
        <v>0</v>
      </c>
      <c r="BX7" s="155">
        <v>0</v>
      </c>
      <c r="BY7" s="155">
        <v>0</v>
      </c>
      <c r="BZ7" s="155">
        <v>745.56</v>
      </c>
      <c r="CA7" s="155">
        <v>0</v>
      </c>
      <c r="CB7" s="155">
        <v>40.17</v>
      </c>
      <c r="CC7" s="155">
        <v>0</v>
      </c>
      <c r="CD7" s="155">
        <v>0</v>
      </c>
      <c r="CE7" s="155">
        <v>0</v>
      </c>
      <c r="CF7" s="155">
        <v>705.39</v>
      </c>
      <c r="CG7" s="155">
        <v>0</v>
      </c>
      <c r="CH7" s="155">
        <v>0</v>
      </c>
      <c r="CI7" s="155">
        <v>0</v>
      </c>
      <c r="CJ7" s="155">
        <v>0</v>
      </c>
      <c r="CK7" s="155">
        <v>0</v>
      </c>
      <c r="CL7" s="155">
        <v>0</v>
      </c>
      <c r="CM7" s="155">
        <v>0</v>
      </c>
      <c r="CN7" s="155">
        <v>0</v>
      </c>
      <c r="CO7" s="155">
        <v>0</v>
      </c>
      <c r="CP7" s="155">
        <v>0</v>
      </c>
      <c r="CQ7" s="155">
        <v>0</v>
      </c>
      <c r="CR7" s="155">
        <v>0</v>
      </c>
      <c r="CS7" s="155">
        <v>0</v>
      </c>
      <c r="CT7" s="155">
        <v>0</v>
      </c>
      <c r="CU7" s="155">
        <v>0</v>
      </c>
      <c r="CV7" s="155">
        <v>0</v>
      </c>
      <c r="CW7" s="155">
        <v>0</v>
      </c>
      <c r="CX7" s="155">
        <v>0</v>
      </c>
      <c r="CY7" s="155">
        <v>0</v>
      </c>
      <c r="CZ7" s="155">
        <v>0</v>
      </c>
      <c r="DA7" s="155">
        <v>0</v>
      </c>
      <c r="DB7" s="155">
        <v>0</v>
      </c>
      <c r="DC7" s="155">
        <v>0</v>
      </c>
      <c r="DD7" s="155">
        <v>100</v>
      </c>
      <c r="DE7" s="155">
        <v>0</v>
      </c>
      <c r="DF7" s="155">
        <v>0</v>
      </c>
      <c r="DG7" s="155">
        <v>0</v>
      </c>
      <c r="DH7" s="155">
        <v>0</v>
      </c>
      <c r="DI7" s="155">
        <v>100</v>
      </c>
    </row>
    <row r="8" spans="1:113" ht="19.5" customHeight="1">
      <c r="A8" s="125" t="s">
        <v>38</v>
      </c>
      <c r="B8" s="125" t="s">
        <v>38</v>
      </c>
      <c r="C8" s="125" t="s">
        <v>38</v>
      </c>
      <c r="D8" s="125" t="s">
        <v>310</v>
      </c>
      <c r="E8" s="154">
        <f t="shared" si="0"/>
        <v>5215.18</v>
      </c>
      <c r="F8" s="154">
        <v>1435.2</v>
      </c>
      <c r="G8" s="154">
        <v>643.99</v>
      </c>
      <c r="H8" s="154">
        <v>701.78</v>
      </c>
      <c r="I8" s="154">
        <v>51.66</v>
      </c>
      <c r="J8" s="154">
        <v>0</v>
      </c>
      <c r="K8" s="154">
        <v>19.16</v>
      </c>
      <c r="L8" s="154">
        <v>0</v>
      </c>
      <c r="M8" s="154">
        <v>0</v>
      </c>
      <c r="N8" s="154">
        <v>0</v>
      </c>
      <c r="O8" s="155">
        <v>0</v>
      </c>
      <c r="P8" s="155">
        <v>0.31</v>
      </c>
      <c r="Q8" s="155">
        <v>0</v>
      </c>
      <c r="R8" s="155">
        <v>0</v>
      </c>
      <c r="S8" s="155">
        <v>18.3</v>
      </c>
      <c r="T8" s="155">
        <v>2934.06</v>
      </c>
      <c r="U8" s="155">
        <v>115.01</v>
      </c>
      <c r="V8" s="155">
        <v>98.5</v>
      </c>
      <c r="W8" s="155">
        <v>36</v>
      </c>
      <c r="X8" s="155">
        <v>0.4</v>
      </c>
      <c r="Y8" s="155">
        <v>5</v>
      </c>
      <c r="Z8" s="155">
        <v>10</v>
      </c>
      <c r="AA8" s="155">
        <v>34.48</v>
      </c>
      <c r="AB8" s="155">
        <v>0</v>
      </c>
      <c r="AC8" s="155">
        <v>25.33</v>
      </c>
      <c r="AD8" s="155">
        <v>193.11</v>
      </c>
      <c r="AE8" s="155">
        <v>16</v>
      </c>
      <c r="AF8" s="155">
        <v>269.47</v>
      </c>
      <c r="AG8" s="155">
        <v>159.4</v>
      </c>
      <c r="AH8" s="155">
        <v>222</v>
      </c>
      <c r="AI8" s="155">
        <v>169.5</v>
      </c>
      <c r="AJ8" s="155">
        <v>12.11</v>
      </c>
      <c r="AK8" s="155">
        <v>0</v>
      </c>
      <c r="AL8" s="155">
        <v>0</v>
      </c>
      <c r="AM8" s="155">
        <v>0</v>
      </c>
      <c r="AN8" s="155">
        <v>481</v>
      </c>
      <c r="AO8" s="155">
        <v>194.5</v>
      </c>
      <c r="AP8" s="155">
        <v>37.25</v>
      </c>
      <c r="AQ8" s="155">
        <v>18.82</v>
      </c>
      <c r="AR8" s="155">
        <v>71.05</v>
      </c>
      <c r="AS8" s="155">
        <v>142.5</v>
      </c>
      <c r="AT8" s="155">
        <v>0</v>
      </c>
      <c r="AU8" s="155">
        <v>622.63</v>
      </c>
      <c r="AV8" s="155">
        <v>0.36</v>
      </c>
      <c r="AW8" s="155">
        <v>0</v>
      </c>
      <c r="AX8" s="155">
        <v>0</v>
      </c>
      <c r="AY8" s="155">
        <v>0</v>
      </c>
      <c r="AZ8" s="155">
        <v>0</v>
      </c>
      <c r="BA8" s="155">
        <v>0</v>
      </c>
      <c r="BB8" s="155">
        <v>0</v>
      </c>
      <c r="BC8" s="155">
        <v>0</v>
      </c>
      <c r="BD8" s="155">
        <v>0</v>
      </c>
      <c r="BE8" s="155">
        <v>0.36</v>
      </c>
      <c r="BF8" s="155">
        <v>0</v>
      </c>
      <c r="BG8" s="155">
        <v>0</v>
      </c>
      <c r="BH8" s="155">
        <v>0</v>
      </c>
      <c r="BI8" s="155">
        <v>0</v>
      </c>
      <c r="BJ8" s="155">
        <v>0</v>
      </c>
      <c r="BK8" s="155">
        <v>0</v>
      </c>
      <c r="BL8" s="155">
        <v>0</v>
      </c>
      <c r="BM8" s="155">
        <v>0</v>
      </c>
      <c r="BN8" s="155">
        <v>0</v>
      </c>
      <c r="BO8" s="155">
        <v>0</v>
      </c>
      <c r="BP8" s="155">
        <v>0</v>
      </c>
      <c r="BQ8" s="155">
        <v>0</v>
      </c>
      <c r="BR8" s="155">
        <v>0</v>
      </c>
      <c r="BS8" s="155">
        <v>0</v>
      </c>
      <c r="BT8" s="155">
        <v>0</v>
      </c>
      <c r="BU8" s="155">
        <v>0</v>
      </c>
      <c r="BV8" s="155">
        <v>0</v>
      </c>
      <c r="BW8" s="155">
        <v>0</v>
      </c>
      <c r="BX8" s="155">
        <v>0</v>
      </c>
      <c r="BY8" s="155">
        <v>0</v>
      </c>
      <c r="BZ8" s="155">
        <v>745.56</v>
      </c>
      <c r="CA8" s="155">
        <v>0</v>
      </c>
      <c r="CB8" s="155">
        <v>40.17</v>
      </c>
      <c r="CC8" s="155">
        <v>0</v>
      </c>
      <c r="CD8" s="155">
        <v>0</v>
      </c>
      <c r="CE8" s="155">
        <v>0</v>
      </c>
      <c r="CF8" s="155">
        <v>705.39</v>
      </c>
      <c r="CG8" s="155">
        <v>0</v>
      </c>
      <c r="CH8" s="155">
        <v>0</v>
      </c>
      <c r="CI8" s="155">
        <v>0</v>
      </c>
      <c r="CJ8" s="155">
        <v>0</v>
      </c>
      <c r="CK8" s="155">
        <v>0</v>
      </c>
      <c r="CL8" s="155">
        <v>0</v>
      </c>
      <c r="CM8" s="155">
        <v>0</v>
      </c>
      <c r="CN8" s="155">
        <v>0</v>
      </c>
      <c r="CO8" s="155">
        <v>0</v>
      </c>
      <c r="CP8" s="155">
        <v>0</v>
      </c>
      <c r="CQ8" s="155">
        <v>0</v>
      </c>
      <c r="CR8" s="155">
        <v>0</v>
      </c>
      <c r="CS8" s="155">
        <v>0</v>
      </c>
      <c r="CT8" s="155">
        <v>0</v>
      </c>
      <c r="CU8" s="155">
        <v>0</v>
      </c>
      <c r="CV8" s="155">
        <v>0</v>
      </c>
      <c r="CW8" s="155">
        <v>0</v>
      </c>
      <c r="CX8" s="155">
        <v>0</v>
      </c>
      <c r="CY8" s="155">
        <v>0</v>
      </c>
      <c r="CZ8" s="155">
        <v>0</v>
      </c>
      <c r="DA8" s="155">
        <v>0</v>
      </c>
      <c r="DB8" s="155">
        <v>0</v>
      </c>
      <c r="DC8" s="155">
        <v>0</v>
      </c>
      <c r="DD8" s="155">
        <v>100</v>
      </c>
      <c r="DE8" s="155">
        <v>0</v>
      </c>
      <c r="DF8" s="155">
        <v>0</v>
      </c>
      <c r="DG8" s="155">
        <v>0</v>
      </c>
      <c r="DH8" s="155">
        <v>0</v>
      </c>
      <c r="DI8" s="155">
        <v>100</v>
      </c>
    </row>
    <row r="9" spans="1:113" ht="19.5" customHeight="1">
      <c r="A9" s="125" t="s">
        <v>38</v>
      </c>
      <c r="B9" s="125" t="s">
        <v>38</v>
      </c>
      <c r="C9" s="125" t="s">
        <v>38</v>
      </c>
      <c r="D9" s="125" t="s">
        <v>311</v>
      </c>
      <c r="E9" s="154">
        <f t="shared" si="0"/>
        <v>5215.18</v>
      </c>
      <c r="F9" s="154">
        <v>1435.2</v>
      </c>
      <c r="G9" s="154">
        <v>643.99</v>
      </c>
      <c r="H9" s="154">
        <v>701.78</v>
      </c>
      <c r="I9" s="154">
        <v>51.66</v>
      </c>
      <c r="J9" s="154">
        <v>0</v>
      </c>
      <c r="K9" s="154">
        <v>19.16</v>
      </c>
      <c r="L9" s="154">
        <v>0</v>
      </c>
      <c r="M9" s="154">
        <v>0</v>
      </c>
      <c r="N9" s="154">
        <v>0</v>
      </c>
      <c r="O9" s="155">
        <v>0</v>
      </c>
      <c r="P9" s="155">
        <v>0.31</v>
      </c>
      <c r="Q9" s="155">
        <v>0</v>
      </c>
      <c r="R9" s="155">
        <v>0</v>
      </c>
      <c r="S9" s="155">
        <v>18.3</v>
      </c>
      <c r="T9" s="155">
        <v>2934.06</v>
      </c>
      <c r="U9" s="155">
        <v>115.01</v>
      </c>
      <c r="V9" s="155">
        <v>98.5</v>
      </c>
      <c r="W9" s="155">
        <v>36</v>
      </c>
      <c r="X9" s="155">
        <v>0.4</v>
      </c>
      <c r="Y9" s="155">
        <v>5</v>
      </c>
      <c r="Z9" s="155">
        <v>10</v>
      </c>
      <c r="AA9" s="155">
        <v>34.48</v>
      </c>
      <c r="AB9" s="155">
        <v>0</v>
      </c>
      <c r="AC9" s="155">
        <v>25.33</v>
      </c>
      <c r="AD9" s="155">
        <v>193.11</v>
      </c>
      <c r="AE9" s="155">
        <v>16</v>
      </c>
      <c r="AF9" s="155">
        <v>269.47</v>
      </c>
      <c r="AG9" s="155">
        <v>159.4</v>
      </c>
      <c r="AH9" s="155">
        <v>222</v>
      </c>
      <c r="AI9" s="155">
        <v>169.5</v>
      </c>
      <c r="AJ9" s="155">
        <v>12.11</v>
      </c>
      <c r="AK9" s="155">
        <v>0</v>
      </c>
      <c r="AL9" s="155">
        <v>0</v>
      </c>
      <c r="AM9" s="155">
        <v>0</v>
      </c>
      <c r="AN9" s="155">
        <v>481</v>
      </c>
      <c r="AO9" s="155">
        <v>194.5</v>
      </c>
      <c r="AP9" s="155">
        <v>37.25</v>
      </c>
      <c r="AQ9" s="155">
        <v>18.82</v>
      </c>
      <c r="AR9" s="155">
        <v>71.05</v>
      </c>
      <c r="AS9" s="155">
        <v>142.5</v>
      </c>
      <c r="AT9" s="155">
        <v>0</v>
      </c>
      <c r="AU9" s="155">
        <v>622.63</v>
      </c>
      <c r="AV9" s="155">
        <v>0.36</v>
      </c>
      <c r="AW9" s="155">
        <v>0</v>
      </c>
      <c r="AX9" s="155">
        <v>0</v>
      </c>
      <c r="AY9" s="155">
        <v>0</v>
      </c>
      <c r="AZ9" s="155">
        <v>0</v>
      </c>
      <c r="BA9" s="155">
        <v>0</v>
      </c>
      <c r="BB9" s="155">
        <v>0</v>
      </c>
      <c r="BC9" s="155">
        <v>0</v>
      </c>
      <c r="BD9" s="155">
        <v>0</v>
      </c>
      <c r="BE9" s="155">
        <v>0.36</v>
      </c>
      <c r="BF9" s="155">
        <v>0</v>
      </c>
      <c r="BG9" s="155">
        <v>0</v>
      </c>
      <c r="BH9" s="155">
        <v>0</v>
      </c>
      <c r="BI9" s="155">
        <v>0</v>
      </c>
      <c r="BJ9" s="155">
        <v>0</v>
      </c>
      <c r="BK9" s="155">
        <v>0</v>
      </c>
      <c r="BL9" s="155">
        <v>0</v>
      </c>
      <c r="BM9" s="155">
        <v>0</v>
      </c>
      <c r="BN9" s="155">
        <v>0</v>
      </c>
      <c r="BO9" s="155">
        <v>0</v>
      </c>
      <c r="BP9" s="155">
        <v>0</v>
      </c>
      <c r="BQ9" s="155">
        <v>0</v>
      </c>
      <c r="BR9" s="155">
        <v>0</v>
      </c>
      <c r="BS9" s="155">
        <v>0</v>
      </c>
      <c r="BT9" s="155">
        <v>0</v>
      </c>
      <c r="BU9" s="155">
        <v>0</v>
      </c>
      <c r="BV9" s="155">
        <v>0</v>
      </c>
      <c r="BW9" s="155">
        <v>0</v>
      </c>
      <c r="BX9" s="155">
        <v>0</v>
      </c>
      <c r="BY9" s="155">
        <v>0</v>
      </c>
      <c r="BZ9" s="155">
        <v>745.56</v>
      </c>
      <c r="CA9" s="155">
        <v>0</v>
      </c>
      <c r="CB9" s="155">
        <v>40.17</v>
      </c>
      <c r="CC9" s="155">
        <v>0</v>
      </c>
      <c r="CD9" s="155">
        <v>0</v>
      </c>
      <c r="CE9" s="155">
        <v>0</v>
      </c>
      <c r="CF9" s="155">
        <v>705.39</v>
      </c>
      <c r="CG9" s="155">
        <v>0</v>
      </c>
      <c r="CH9" s="155">
        <v>0</v>
      </c>
      <c r="CI9" s="155">
        <v>0</v>
      </c>
      <c r="CJ9" s="155">
        <v>0</v>
      </c>
      <c r="CK9" s="155">
        <v>0</v>
      </c>
      <c r="CL9" s="155">
        <v>0</v>
      </c>
      <c r="CM9" s="155">
        <v>0</v>
      </c>
      <c r="CN9" s="155">
        <v>0</v>
      </c>
      <c r="CO9" s="155">
        <v>0</v>
      </c>
      <c r="CP9" s="155">
        <v>0</v>
      </c>
      <c r="CQ9" s="155">
        <v>0</v>
      </c>
      <c r="CR9" s="155">
        <v>0</v>
      </c>
      <c r="CS9" s="155">
        <v>0</v>
      </c>
      <c r="CT9" s="155">
        <v>0</v>
      </c>
      <c r="CU9" s="155">
        <v>0</v>
      </c>
      <c r="CV9" s="155">
        <v>0</v>
      </c>
      <c r="CW9" s="155">
        <v>0</v>
      </c>
      <c r="CX9" s="155">
        <v>0</v>
      </c>
      <c r="CY9" s="155">
        <v>0</v>
      </c>
      <c r="CZ9" s="155">
        <v>0</v>
      </c>
      <c r="DA9" s="155">
        <v>0</v>
      </c>
      <c r="DB9" s="155">
        <v>0</v>
      </c>
      <c r="DC9" s="155">
        <v>0</v>
      </c>
      <c r="DD9" s="155">
        <v>100</v>
      </c>
      <c r="DE9" s="155">
        <v>0</v>
      </c>
      <c r="DF9" s="155">
        <v>0</v>
      </c>
      <c r="DG9" s="155">
        <v>0</v>
      </c>
      <c r="DH9" s="155">
        <v>0</v>
      </c>
      <c r="DI9" s="155">
        <v>100</v>
      </c>
    </row>
    <row r="10" spans="1:113" ht="19.5" customHeight="1">
      <c r="A10" s="125" t="s">
        <v>87</v>
      </c>
      <c r="B10" s="125" t="s">
        <v>88</v>
      </c>
      <c r="C10" s="125" t="s">
        <v>89</v>
      </c>
      <c r="D10" s="125" t="s">
        <v>90</v>
      </c>
      <c r="E10" s="154">
        <f t="shared" si="0"/>
        <v>1929.98</v>
      </c>
      <c r="F10" s="154">
        <v>1390.92</v>
      </c>
      <c r="G10" s="154">
        <v>619.84</v>
      </c>
      <c r="H10" s="154">
        <v>701.12</v>
      </c>
      <c r="I10" s="154">
        <v>51.66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18.3</v>
      </c>
      <c r="T10" s="155">
        <v>538.7</v>
      </c>
      <c r="U10" s="155">
        <v>96.02</v>
      </c>
      <c r="V10" s="155">
        <v>16</v>
      </c>
      <c r="W10" s="155">
        <v>0</v>
      </c>
      <c r="X10" s="155">
        <v>0.3</v>
      </c>
      <c r="Y10" s="155">
        <v>5</v>
      </c>
      <c r="Z10" s="155">
        <v>10</v>
      </c>
      <c r="AA10" s="155">
        <v>29.5</v>
      </c>
      <c r="AB10" s="155">
        <v>0</v>
      </c>
      <c r="AC10" s="155">
        <v>0</v>
      </c>
      <c r="AD10" s="155">
        <v>21</v>
      </c>
      <c r="AE10" s="155">
        <v>0</v>
      </c>
      <c r="AF10" s="155">
        <v>15</v>
      </c>
      <c r="AG10" s="155">
        <v>20</v>
      </c>
      <c r="AH10" s="155">
        <v>22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45</v>
      </c>
      <c r="AO10" s="155">
        <v>0</v>
      </c>
      <c r="AP10" s="155">
        <v>36.74</v>
      </c>
      <c r="AQ10" s="155">
        <v>18.1</v>
      </c>
      <c r="AR10" s="155">
        <v>0</v>
      </c>
      <c r="AS10" s="155">
        <v>140.5</v>
      </c>
      <c r="AT10" s="155">
        <v>0</v>
      </c>
      <c r="AU10" s="155">
        <v>63.54</v>
      </c>
      <c r="AV10" s="155">
        <v>0.36</v>
      </c>
      <c r="AW10" s="155">
        <v>0</v>
      </c>
      <c r="AX10" s="155">
        <v>0</v>
      </c>
      <c r="AY10" s="155">
        <v>0</v>
      </c>
      <c r="AZ10" s="155">
        <v>0</v>
      </c>
      <c r="BA10" s="155">
        <v>0</v>
      </c>
      <c r="BB10" s="155">
        <v>0</v>
      </c>
      <c r="BC10" s="155">
        <v>0</v>
      </c>
      <c r="BD10" s="155">
        <v>0</v>
      </c>
      <c r="BE10" s="155">
        <v>0.36</v>
      </c>
      <c r="BF10" s="155">
        <v>0</v>
      </c>
      <c r="BG10" s="155">
        <v>0</v>
      </c>
      <c r="BH10" s="155">
        <v>0</v>
      </c>
      <c r="BI10" s="155">
        <v>0</v>
      </c>
      <c r="BJ10" s="155">
        <v>0</v>
      </c>
      <c r="BK10" s="155">
        <v>0</v>
      </c>
      <c r="BL10" s="155">
        <v>0</v>
      </c>
      <c r="BM10" s="155">
        <v>0</v>
      </c>
      <c r="BN10" s="155">
        <v>0</v>
      </c>
      <c r="BO10" s="155">
        <v>0</v>
      </c>
      <c r="BP10" s="155">
        <v>0</v>
      </c>
      <c r="BQ10" s="155">
        <v>0</v>
      </c>
      <c r="BR10" s="155">
        <v>0</v>
      </c>
      <c r="BS10" s="155">
        <v>0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0</v>
      </c>
      <c r="CA10" s="155">
        <v>0</v>
      </c>
      <c r="CB10" s="155">
        <v>0</v>
      </c>
      <c r="CC10" s="155">
        <v>0</v>
      </c>
      <c r="CD10" s="155">
        <v>0</v>
      </c>
      <c r="CE10" s="155">
        <v>0</v>
      </c>
      <c r="CF10" s="155">
        <v>0</v>
      </c>
      <c r="CG10" s="155">
        <v>0</v>
      </c>
      <c r="CH10" s="155">
        <v>0</v>
      </c>
      <c r="CI10" s="155">
        <v>0</v>
      </c>
      <c r="CJ10" s="155">
        <v>0</v>
      </c>
      <c r="CK10" s="155">
        <v>0</v>
      </c>
      <c r="CL10" s="155">
        <v>0</v>
      </c>
      <c r="CM10" s="155">
        <v>0</v>
      </c>
      <c r="CN10" s="155">
        <v>0</v>
      </c>
      <c r="CO10" s="155">
        <v>0</v>
      </c>
      <c r="CP10" s="155">
        <v>0</v>
      </c>
      <c r="CQ10" s="155">
        <v>0</v>
      </c>
      <c r="CR10" s="155">
        <v>0</v>
      </c>
      <c r="CS10" s="155">
        <v>0</v>
      </c>
      <c r="CT10" s="155">
        <v>0</v>
      </c>
      <c r="CU10" s="155">
        <v>0</v>
      </c>
      <c r="CV10" s="155">
        <v>0</v>
      </c>
      <c r="CW10" s="155">
        <v>0</v>
      </c>
      <c r="CX10" s="155">
        <v>0</v>
      </c>
      <c r="CY10" s="155">
        <v>0</v>
      </c>
      <c r="CZ10" s="155">
        <v>0</v>
      </c>
      <c r="DA10" s="155">
        <v>0</v>
      </c>
      <c r="DB10" s="155">
        <v>0</v>
      </c>
      <c r="DC10" s="155">
        <v>0</v>
      </c>
      <c r="DD10" s="155">
        <v>0</v>
      </c>
      <c r="DE10" s="155">
        <v>0</v>
      </c>
      <c r="DF10" s="155">
        <v>0</v>
      </c>
      <c r="DG10" s="155">
        <v>0</v>
      </c>
      <c r="DH10" s="155">
        <v>0</v>
      </c>
      <c r="DI10" s="155">
        <v>0</v>
      </c>
    </row>
    <row r="11" spans="1:113" ht="19.5" customHeight="1">
      <c r="A11" s="125" t="s">
        <v>87</v>
      </c>
      <c r="B11" s="125" t="s">
        <v>88</v>
      </c>
      <c r="C11" s="125" t="s">
        <v>88</v>
      </c>
      <c r="D11" s="125" t="s">
        <v>91</v>
      </c>
      <c r="E11" s="154">
        <f t="shared" si="0"/>
        <v>3229.5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2383.94</v>
      </c>
      <c r="U11" s="155">
        <v>16.1</v>
      </c>
      <c r="V11" s="155">
        <v>82.5</v>
      </c>
      <c r="W11" s="155">
        <v>36</v>
      </c>
      <c r="X11" s="155">
        <v>0</v>
      </c>
      <c r="Y11" s="155">
        <v>0</v>
      </c>
      <c r="Z11" s="155">
        <v>0</v>
      </c>
      <c r="AA11" s="155">
        <v>4</v>
      </c>
      <c r="AB11" s="155">
        <v>0</v>
      </c>
      <c r="AC11" s="155">
        <v>25.33</v>
      </c>
      <c r="AD11" s="155">
        <v>171.11</v>
      </c>
      <c r="AE11" s="155">
        <v>16</v>
      </c>
      <c r="AF11" s="155">
        <v>254.47</v>
      </c>
      <c r="AG11" s="155">
        <v>138.4</v>
      </c>
      <c r="AH11" s="155">
        <v>200</v>
      </c>
      <c r="AI11" s="155">
        <v>169.5</v>
      </c>
      <c r="AJ11" s="155">
        <v>12.11</v>
      </c>
      <c r="AK11" s="155">
        <v>0</v>
      </c>
      <c r="AL11" s="155">
        <v>0</v>
      </c>
      <c r="AM11" s="155">
        <v>0</v>
      </c>
      <c r="AN11" s="155">
        <v>435</v>
      </c>
      <c r="AO11" s="155">
        <v>194.5</v>
      </c>
      <c r="AP11" s="155">
        <v>0</v>
      </c>
      <c r="AQ11" s="155">
        <v>0</v>
      </c>
      <c r="AR11" s="155">
        <v>71.05</v>
      </c>
      <c r="AS11" s="155">
        <v>2</v>
      </c>
      <c r="AT11" s="155">
        <v>0</v>
      </c>
      <c r="AU11" s="155">
        <v>555.87</v>
      </c>
      <c r="AV11" s="155">
        <v>0</v>
      </c>
      <c r="AW11" s="155">
        <v>0</v>
      </c>
      <c r="AX11" s="155">
        <v>0</v>
      </c>
      <c r="AY11" s="155">
        <v>0</v>
      </c>
      <c r="AZ11" s="155">
        <v>0</v>
      </c>
      <c r="BA11" s="155">
        <v>0</v>
      </c>
      <c r="BB11" s="155">
        <v>0</v>
      </c>
      <c r="BC11" s="155">
        <v>0</v>
      </c>
      <c r="BD11" s="155">
        <v>0</v>
      </c>
      <c r="BE11" s="155">
        <v>0</v>
      </c>
      <c r="BF11" s="155">
        <v>0</v>
      </c>
      <c r="BG11" s="155">
        <v>0</v>
      </c>
      <c r="BH11" s="155">
        <v>0</v>
      </c>
      <c r="BI11" s="155">
        <v>0</v>
      </c>
      <c r="BJ11" s="155">
        <v>0</v>
      </c>
      <c r="BK11" s="155">
        <v>0</v>
      </c>
      <c r="BL11" s="155">
        <v>0</v>
      </c>
      <c r="BM11" s="155">
        <v>0</v>
      </c>
      <c r="BN11" s="155">
        <v>0</v>
      </c>
      <c r="BO11" s="155">
        <v>0</v>
      </c>
      <c r="BP11" s="155">
        <v>0</v>
      </c>
      <c r="BQ11" s="155">
        <v>0</v>
      </c>
      <c r="BR11" s="155">
        <v>0</v>
      </c>
      <c r="BS11" s="155">
        <v>0</v>
      </c>
      <c r="BT11" s="155">
        <v>0</v>
      </c>
      <c r="BU11" s="155">
        <v>0</v>
      </c>
      <c r="BV11" s="155">
        <v>0</v>
      </c>
      <c r="BW11" s="155">
        <v>0</v>
      </c>
      <c r="BX11" s="155">
        <v>0</v>
      </c>
      <c r="BY11" s="155">
        <v>0</v>
      </c>
      <c r="BZ11" s="155">
        <v>745.56</v>
      </c>
      <c r="CA11" s="155">
        <v>0</v>
      </c>
      <c r="CB11" s="155">
        <v>40.17</v>
      </c>
      <c r="CC11" s="155">
        <v>0</v>
      </c>
      <c r="CD11" s="155">
        <v>0</v>
      </c>
      <c r="CE11" s="155">
        <v>0</v>
      </c>
      <c r="CF11" s="155">
        <v>705.39</v>
      </c>
      <c r="CG11" s="155">
        <v>0</v>
      </c>
      <c r="CH11" s="155">
        <v>0</v>
      </c>
      <c r="CI11" s="155">
        <v>0</v>
      </c>
      <c r="CJ11" s="155">
        <v>0</v>
      </c>
      <c r="CK11" s="155">
        <v>0</v>
      </c>
      <c r="CL11" s="155">
        <v>0</v>
      </c>
      <c r="CM11" s="155">
        <v>0</v>
      </c>
      <c r="CN11" s="155">
        <v>0</v>
      </c>
      <c r="CO11" s="155">
        <v>0</v>
      </c>
      <c r="CP11" s="155">
        <v>0</v>
      </c>
      <c r="CQ11" s="155">
        <v>0</v>
      </c>
      <c r="CR11" s="155">
        <v>0</v>
      </c>
      <c r="CS11" s="155">
        <v>0</v>
      </c>
      <c r="CT11" s="155">
        <v>0</v>
      </c>
      <c r="CU11" s="155">
        <v>0</v>
      </c>
      <c r="CV11" s="155">
        <v>0</v>
      </c>
      <c r="CW11" s="155">
        <v>0</v>
      </c>
      <c r="CX11" s="155">
        <v>0</v>
      </c>
      <c r="CY11" s="155">
        <v>0</v>
      </c>
      <c r="CZ11" s="155">
        <v>0</v>
      </c>
      <c r="DA11" s="155">
        <v>0</v>
      </c>
      <c r="DB11" s="155">
        <v>0</v>
      </c>
      <c r="DC11" s="155">
        <v>0</v>
      </c>
      <c r="DD11" s="155">
        <v>100</v>
      </c>
      <c r="DE11" s="155">
        <v>0</v>
      </c>
      <c r="DF11" s="155">
        <v>0</v>
      </c>
      <c r="DG11" s="155">
        <v>0</v>
      </c>
      <c r="DH11" s="155">
        <v>0</v>
      </c>
      <c r="DI11" s="155">
        <v>100</v>
      </c>
    </row>
    <row r="12" spans="1:113" ht="19.5" customHeight="1">
      <c r="A12" s="125" t="s">
        <v>87</v>
      </c>
      <c r="B12" s="125" t="s">
        <v>88</v>
      </c>
      <c r="C12" s="125" t="s">
        <v>112</v>
      </c>
      <c r="D12" s="125" t="s">
        <v>113</v>
      </c>
      <c r="E12" s="154">
        <f t="shared" si="0"/>
        <v>55.7</v>
      </c>
      <c r="F12" s="154">
        <v>44.28</v>
      </c>
      <c r="G12" s="154">
        <v>24.15</v>
      </c>
      <c r="H12" s="154">
        <v>0.66</v>
      </c>
      <c r="I12" s="154">
        <v>0</v>
      </c>
      <c r="J12" s="154">
        <v>0</v>
      </c>
      <c r="K12" s="154">
        <v>19.16</v>
      </c>
      <c r="L12" s="154">
        <v>0</v>
      </c>
      <c r="M12" s="154">
        <v>0</v>
      </c>
      <c r="N12" s="154">
        <v>0</v>
      </c>
      <c r="O12" s="155">
        <v>0</v>
      </c>
      <c r="P12" s="155">
        <v>0.31</v>
      </c>
      <c r="Q12" s="155">
        <v>0</v>
      </c>
      <c r="R12" s="155">
        <v>0</v>
      </c>
      <c r="S12" s="155">
        <v>0</v>
      </c>
      <c r="T12" s="155">
        <v>11.42</v>
      </c>
      <c r="U12" s="155">
        <v>2.89</v>
      </c>
      <c r="V12" s="155">
        <v>0</v>
      </c>
      <c r="W12" s="155">
        <v>0</v>
      </c>
      <c r="X12" s="155">
        <v>0.1</v>
      </c>
      <c r="Y12" s="155">
        <v>0</v>
      </c>
      <c r="Z12" s="155">
        <v>0</v>
      </c>
      <c r="AA12" s="155">
        <v>0.98</v>
      </c>
      <c r="AB12" s="155">
        <v>0</v>
      </c>
      <c r="AC12" s="155">
        <v>0</v>
      </c>
      <c r="AD12" s="155">
        <v>1</v>
      </c>
      <c r="AE12" s="155">
        <v>0</v>
      </c>
      <c r="AF12" s="155">
        <v>0</v>
      </c>
      <c r="AG12" s="155">
        <v>1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1</v>
      </c>
      <c r="AO12" s="155">
        <v>0</v>
      </c>
      <c r="AP12" s="155">
        <v>0.51</v>
      </c>
      <c r="AQ12" s="155">
        <v>0.72</v>
      </c>
      <c r="AR12" s="155">
        <v>0</v>
      </c>
      <c r="AS12" s="155">
        <v>0</v>
      </c>
      <c r="AT12" s="155">
        <v>0</v>
      </c>
      <c r="AU12" s="155">
        <v>3.22</v>
      </c>
      <c r="AV12" s="155">
        <v>0</v>
      </c>
      <c r="AW12" s="155">
        <v>0</v>
      </c>
      <c r="AX12" s="155">
        <v>0</v>
      </c>
      <c r="AY12" s="155">
        <v>0</v>
      </c>
      <c r="AZ12" s="155">
        <v>0</v>
      </c>
      <c r="BA12" s="155">
        <v>0</v>
      </c>
      <c r="BB12" s="155">
        <v>0</v>
      </c>
      <c r="BC12" s="155">
        <v>0</v>
      </c>
      <c r="BD12" s="155">
        <v>0</v>
      </c>
      <c r="BE12" s="155">
        <v>0</v>
      </c>
      <c r="BF12" s="155">
        <v>0</v>
      </c>
      <c r="BG12" s="155">
        <v>0</v>
      </c>
      <c r="BH12" s="155">
        <v>0</v>
      </c>
      <c r="BI12" s="155">
        <v>0</v>
      </c>
      <c r="BJ12" s="155">
        <v>0</v>
      </c>
      <c r="BK12" s="155">
        <v>0</v>
      </c>
      <c r="BL12" s="155">
        <v>0</v>
      </c>
      <c r="BM12" s="155">
        <v>0</v>
      </c>
      <c r="BN12" s="155">
        <v>0</v>
      </c>
      <c r="BO12" s="155">
        <v>0</v>
      </c>
      <c r="BP12" s="155">
        <v>0</v>
      </c>
      <c r="BQ12" s="155">
        <v>0</v>
      </c>
      <c r="BR12" s="155">
        <v>0</v>
      </c>
      <c r="BS12" s="155">
        <v>0</v>
      </c>
      <c r="BT12" s="155">
        <v>0</v>
      </c>
      <c r="BU12" s="155">
        <v>0</v>
      </c>
      <c r="BV12" s="155">
        <v>0</v>
      </c>
      <c r="BW12" s="155">
        <v>0</v>
      </c>
      <c r="BX12" s="155">
        <v>0</v>
      </c>
      <c r="BY12" s="155">
        <v>0</v>
      </c>
      <c r="BZ12" s="155">
        <v>0</v>
      </c>
      <c r="CA12" s="155">
        <v>0</v>
      </c>
      <c r="CB12" s="155">
        <v>0</v>
      </c>
      <c r="CC12" s="155">
        <v>0</v>
      </c>
      <c r="CD12" s="155">
        <v>0</v>
      </c>
      <c r="CE12" s="155">
        <v>0</v>
      </c>
      <c r="CF12" s="155">
        <v>0</v>
      </c>
      <c r="CG12" s="155">
        <v>0</v>
      </c>
      <c r="CH12" s="155">
        <v>0</v>
      </c>
      <c r="CI12" s="155">
        <v>0</v>
      </c>
      <c r="CJ12" s="155">
        <v>0</v>
      </c>
      <c r="CK12" s="155">
        <v>0</v>
      </c>
      <c r="CL12" s="155">
        <v>0</v>
      </c>
      <c r="CM12" s="155">
        <v>0</v>
      </c>
      <c r="CN12" s="155">
        <v>0</v>
      </c>
      <c r="CO12" s="155">
        <v>0</v>
      </c>
      <c r="CP12" s="155">
        <v>0</v>
      </c>
      <c r="CQ12" s="155">
        <v>0</v>
      </c>
      <c r="CR12" s="155">
        <v>0</v>
      </c>
      <c r="CS12" s="155">
        <v>0</v>
      </c>
      <c r="CT12" s="155">
        <v>0</v>
      </c>
      <c r="CU12" s="155">
        <v>0</v>
      </c>
      <c r="CV12" s="155">
        <v>0</v>
      </c>
      <c r="CW12" s="155">
        <v>0</v>
      </c>
      <c r="CX12" s="155">
        <v>0</v>
      </c>
      <c r="CY12" s="155">
        <v>0</v>
      </c>
      <c r="CZ12" s="155">
        <v>0</v>
      </c>
      <c r="DA12" s="155">
        <v>0</v>
      </c>
      <c r="DB12" s="155">
        <v>0</v>
      </c>
      <c r="DC12" s="155">
        <v>0</v>
      </c>
      <c r="DD12" s="155">
        <v>0</v>
      </c>
      <c r="DE12" s="155">
        <v>0</v>
      </c>
      <c r="DF12" s="155">
        <v>0</v>
      </c>
      <c r="DG12" s="155">
        <v>0</v>
      </c>
      <c r="DH12" s="155">
        <v>0</v>
      </c>
      <c r="DI12" s="155">
        <v>0</v>
      </c>
    </row>
    <row r="13" spans="1:113" ht="19.5" customHeight="1">
      <c r="A13" s="125" t="s">
        <v>38</v>
      </c>
      <c r="B13" s="125" t="s">
        <v>38</v>
      </c>
      <c r="C13" s="125" t="s">
        <v>38</v>
      </c>
      <c r="D13" s="125" t="s">
        <v>312</v>
      </c>
      <c r="E13" s="154">
        <f t="shared" si="0"/>
        <v>249.77</v>
      </c>
      <c r="F13" s="154">
        <v>230.74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226.54</v>
      </c>
      <c r="M13" s="154">
        <v>4.2</v>
      </c>
      <c r="N13" s="154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19.03</v>
      </c>
      <c r="AW13" s="155">
        <v>17.6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5">
        <v>0</v>
      </c>
      <c r="BF13" s="155">
        <v>0</v>
      </c>
      <c r="BG13" s="155">
        <v>1.43</v>
      </c>
      <c r="BH13" s="155">
        <v>0</v>
      </c>
      <c r="BI13" s="155">
        <v>0</v>
      </c>
      <c r="BJ13" s="155">
        <v>0</v>
      </c>
      <c r="BK13" s="155">
        <v>0</v>
      </c>
      <c r="BL13" s="155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5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5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5">
        <v>0</v>
      </c>
      <c r="CH13" s="155">
        <v>0</v>
      </c>
      <c r="CI13" s="155">
        <v>0</v>
      </c>
      <c r="CJ13" s="155">
        <v>0</v>
      </c>
      <c r="CK13" s="155">
        <v>0</v>
      </c>
      <c r="CL13" s="155">
        <v>0</v>
      </c>
      <c r="CM13" s="155">
        <v>0</v>
      </c>
      <c r="CN13" s="155">
        <v>0</v>
      </c>
      <c r="CO13" s="155">
        <v>0</v>
      </c>
      <c r="CP13" s="155">
        <v>0</v>
      </c>
      <c r="CQ13" s="155">
        <v>0</v>
      </c>
      <c r="CR13" s="155">
        <v>0</v>
      </c>
      <c r="CS13" s="155">
        <v>0</v>
      </c>
      <c r="CT13" s="155">
        <v>0</v>
      </c>
      <c r="CU13" s="155">
        <v>0</v>
      </c>
      <c r="CV13" s="155">
        <v>0</v>
      </c>
      <c r="CW13" s="155">
        <v>0</v>
      </c>
      <c r="CX13" s="155">
        <v>0</v>
      </c>
      <c r="CY13" s="155">
        <v>0</v>
      </c>
      <c r="CZ13" s="155">
        <v>0</v>
      </c>
      <c r="DA13" s="155">
        <v>0</v>
      </c>
      <c r="DB13" s="155">
        <v>0</v>
      </c>
      <c r="DC13" s="155">
        <v>0</v>
      </c>
      <c r="DD13" s="155">
        <v>0</v>
      </c>
      <c r="DE13" s="155">
        <v>0</v>
      </c>
      <c r="DF13" s="155">
        <v>0</v>
      </c>
      <c r="DG13" s="155">
        <v>0</v>
      </c>
      <c r="DH13" s="155">
        <v>0</v>
      </c>
      <c r="DI13" s="155">
        <v>0</v>
      </c>
    </row>
    <row r="14" spans="1:113" ht="19.5" customHeight="1">
      <c r="A14" s="125" t="s">
        <v>38</v>
      </c>
      <c r="B14" s="125" t="s">
        <v>38</v>
      </c>
      <c r="C14" s="125" t="s">
        <v>38</v>
      </c>
      <c r="D14" s="125" t="s">
        <v>313</v>
      </c>
      <c r="E14" s="154">
        <f t="shared" si="0"/>
        <v>249.77</v>
      </c>
      <c r="F14" s="154">
        <v>230.74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226.54</v>
      </c>
      <c r="M14" s="154">
        <v>4.2</v>
      </c>
      <c r="N14" s="154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19.03</v>
      </c>
      <c r="AW14" s="155">
        <v>17.6</v>
      </c>
      <c r="AX14" s="155">
        <v>0</v>
      </c>
      <c r="AY14" s="155">
        <v>0</v>
      </c>
      <c r="AZ14" s="155">
        <v>0</v>
      </c>
      <c r="BA14" s="155">
        <v>0</v>
      </c>
      <c r="BB14" s="155">
        <v>0</v>
      </c>
      <c r="BC14" s="155">
        <v>0</v>
      </c>
      <c r="BD14" s="155">
        <v>0</v>
      </c>
      <c r="BE14" s="155">
        <v>0</v>
      </c>
      <c r="BF14" s="155">
        <v>0</v>
      </c>
      <c r="BG14" s="155">
        <v>1.43</v>
      </c>
      <c r="BH14" s="155">
        <v>0</v>
      </c>
      <c r="BI14" s="155">
        <v>0</v>
      </c>
      <c r="BJ14" s="155">
        <v>0</v>
      </c>
      <c r="BK14" s="155">
        <v>0</v>
      </c>
      <c r="BL14" s="155">
        <v>0</v>
      </c>
      <c r="BM14" s="155">
        <v>0</v>
      </c>
      <c r="BN14" s="155">
        <v>0</v>
      </c>
      <c r="BO14" s="155">
        <v>0</v>
      </c>
      <c r="BP14" s="155">
        <v>0</v>
      </c>
      <c r="BQ14" s="155">
        <v>0</v>
      </c>
      <c r="BR14" s="155">
        <v>0</v>
      </c>
      <c r="BS14" s="155">
        <v>0</v>
      </c>
      <c r="BT14" s="155">
        <v>0</v>
      </c>
      <c r="BU14" s="155">
        <v>0</v>
      </c>
      <c r="BV14" s="155">
        <v>0</v>
      </c>
      <c r="BW14" s="155">
        <v>0</v>
      </c>
      <c r="BX14" s="155">
        <v>0</v>
      </c>
      <c r="BY14" s="155">
        <v>0</v>
      </c>
      <c r="BZ14" s="155">
        <v>0</v>
      </c>
      <c r="CA14" s="155">
        <v>0</v>
      </c>
      <c r="CB14" s="155">
        <v>0</v>
      </c>
      <c r="CC14" s="155">
        <v>0</v>
      </c>
      <c r="CD14" s="155">
        <v>0</v>
      </c>
      <c r="CE14" s="155">
        <v>0</v>
      </c>
      <c r="CF14" s="155">
        <v>0</v>
      </c>
      <c r="CG14" s="155">
        <v>0</v>
      </c>
      <c r="CH14" s="155">
        <v>0</v>
      </c>
      <c r="CI14" s="155">
        <v>0</v>
      </c>
      <c r="CJ14" s="155">
        <v>0</v>
      </c>
      <c r="CK14" s="155">
        <v>0</v>
      </c>
      <c r="CL14" s="155">
        <v>0</v>
      </c>
      <c r="CM14" s="155">
        <v>0</v>
      </c>
      <c r="CN14" s="155">
        <v>0</v>
      </c>
      <c r="CO14" s="155">
        <v>0</v>
      </c>
      <c r="CP14" s="155">
        <v>0</v>
      </c>
      <c r="CQ14" s="155">
        <v>0</v>
      </c>
      <c r="CR14" s="155">
        <v>0</v>
      </c>
      <c r="CS14" s="155">
        <v>0</v>
      </c>
      <c r="CT14" s="155">
        <v>0</v>
      </c>
      <c r="CU14" s="155">
        <v>0</v>
      </c>
      <c r="CV14" s="155">
        <v>0</v>
      </c>
      <c r="CW14" s="155">
        <v>0</v>
      </c>
      <c r="CX14" s="155">
        <v>0</v>
      </c>
      <c r="CY14" s="155">
        <v>0</v>
      </c>
      <c r="CZ14" s="155">
        <v>0</v>
      </c>
      <c r="DA14" s="155">
        <v>0</v>
      </c>
      <c r="DB14" s="155">
        <v>0</v>
      </c>
      <c r="DC14" s="155">
        <v>0</v>
      </c>
      <c r="DD14" s="155">
        <v>0</v>
      </c>
      <c r="DE14" s="155">
        <v>0</v>
      </c>
      <c r="DF14" s="155">
        <v>0</v>
      </c>
      <c r="DG14" s="155">
        <v>0</v>
      </c>
      <c r="DH14" s="155">
        <v>0</v>
      </c>
      <c r="DI14" s="155">
        <v>0</v>
      </c>
    </row>
    <row r="15" spans="1:113" ht="19.5" customHeight="1">
      <c r="A15" s="125" t="s">
        <v>92</v>
      </c>
      <c r="B15" s="125" t="s">
        <v>93</v>
      </c>
      <c r="C15" s="125" t="s">
        <v>89</v>
      </c>
      <c r="D15" s="125" t="s">
        <v>94</v>
      </c>
      <c r="E15" s="154">
        <f t="shared" si="0"/>
        <v>19.03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19.03</v>
      </c>
      <c r="AW15" s="155">
        <v>17.6</v>
      </c>
      <c r="AX15" s="155">
        <v>0</v>
      </c>
      <c r="AY15" s="155">
        <v>0</v>
      </c>
      <c r="AZ15" s="155">
        <v>0</v>
      </c>
      <c r="BA15" s="155">
        <v>0</v>
      </c>
      <c r="BB15" s="155">
        <v>0</v>
      </c>
      <c r="BC15" s="155">
        <v>0</v>
      </c>
      <c r="BD15" s="155">
        <v>0</v>
      </c>
      <c r="BE15" s="155">
        <v>0</v>
      </c>
      <c r="BF15" s="155">
        <v>0</v>
      </c>
      <c r="BG15" s="155">
        <v>1.43</v>
      </c>
      <c r="BH15" s="155">
        <v>0</v>
      </c>
      <c r="BI15" s="155">
        <v>0</v>
      </c>
      <c r="BJ15" s="155">
        <v>0</v>
      </c>
      <c r="BK15" s="155">
        <v>0</v>
      </c>
      <c r="BL15" s="155">
        <v>0</v>
      </c>
      <c r="BM15" s="155">
        <v>0</v>
      </c>
      <c r="BN15" s="155">
        <v>0</v>
      </c>
      <c r="BO15" s="155">
        <v>0</v>
      </c>
      <c r="BP15" s="155">
        <v>0</v>
      </c>
      <c r="BQ15" s="155">
        <v>0</v>
      </c>
      <c r="BR15" s="155">
        <v>0</v>
      </c>
      <c r="BS15" s="155">
        <v>0</v>
      </c>
      <c r="BT15" s="155">
        <v>0</v>
      </c>
      <c r="BU15" s="155">
        <v>0</v>
      </c>
      <c r="BV15" s="155">
        <v>0</v>
      </c>
      <c r="BW15" s="155">
        <v>0</v>
      </c>
      <c r="BX15" s="155">
        <v>0</v>
      </c>
      <c r="BY15" s="155">
        <v>0</v>
      </c>
      <c r="BZ15" s="155">
        <v>0</v>
      </c>
      <c r="CA15" s="155">
        <v>0</v>
      </c>
      <c r="CB15" s="155">
        <v>0</v>
      </c>
      <c r="CC15" s="155">
        <v>0</v>
      </c>
      <c r="CD15" s="155">
        <v>0</v>
      </c>
      <c r="CE15" s="155">
        <v>0</v>
      </c>
      <c r="CF15" s="155">
        <v>0</v>
      </c>
      <c r="CG15" s="155">
        <v>0</v>
      </c>
      <c r="CH15" s="155">
        <v>0</v>
      </c>
      <c r="CI15" s="155">
        <v>0</v>
      </c>
      <c r="CJ15" s="155">
        <v>0</v>
      </c>
      <c r="CK15" s="155">
        <v>0</v>
      </c>
      <c r="CL15" s="155">
        <v>0</v>
      </c>
      <c r="CM15" s="155">
        <v>0</v>
      </c>
      <c r="CN15" s="155">
        <v>0</v>
      </c>
      <c r="CO15" s="155">
        <v>0</v>
      </c>
      <c r="CP15" s="155">
        <v>0</v>
      </c>
      <c r="CQ15" s="155">
        <v>0</v>
      </c>
      <c r="CR15" s="155">
        <v>0</v>
      </c>
      <c r="CS15" s="155">
        <v>0</v>
      </c>
      <c r="CT15" s="155">
        <v>0</v>
      </c>
      <c r="CU15" s="155">
        <v>0</v>
      </c>
      <c r="CV15" s="155">
        <v>0</v>
      </c>
      <c r="CW15" s="155">
        <v>0</v>
      </c>
      <c r="CX15" s="155">
        <v>0</v>
      </c>
      <c r="CY15" s="155">
        <v>0</v>
      </c>
      <c r="CZ15" s="155">
        <v>0</v>
      </c>
      <c r="DA15" s="155">
        <v>0</v>
      </c>
      <c r="DB15" s="155">
        <v>0</v>
      </c>
      <c r="DC15" s="155">
        <v>0</v>
      </c>
      <c r="DD15" s="155">
        <v>0</v>
      </c>
      <c r="DE15" s="155">
        <v>0</v>
      </c>
      <c r="DF15" s="155">
        <v>0</v>
      </c>
      <c r="DG15" s="155">
        <v>0</v>
      </c>
      <c r="DH15" s="155">
        <v>0</v>
      </c>
      <c r="DI15" s="155">
        <v>0</v>
      </c>
    </row>
    <row r="16" spans="1:113" ht="19.5" customHeight="1">
      <c r="A16" s="125" t="s">
        <v>92</v>
      </c>
      <c r="B16" s="125" t="s">
        <v>93</v>
      </c>
      <c r="C16" s="125" t="s">
        <v>93</v>
      </c>
      <c r="D16" s="125" t="s">
        <v>95</v>
      </c>
      <c r="E16" s="154">
        <f t="shared" si="0"/>
        <v>226.54</v>
      </c>
      <c r="F16" s="154">
        <v>226.54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226.54</v>
      </c>
      <c r="M16" s="154">
        <v>0</v>
      </c>
      <c r="N16" s="154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155">
        <v>0</v>
      </c>
      <c r="AZ16" s="155">
        <v>0</v>
      </c>
      <c r="BA16" s="155">
        <v>0</v>
      </c>
      <c r="BB16" s="155">
        <v>0</v>
      </c>
      <c r="BC16" s="155">
        <v>0</v>
      </c>
      <c r="BD16" s="155">
        <v>0</v>
      </c>
      <c r="BE16" s="155">
        <v>0</v>
      </c>
      <c r="BF16" s="155">
        <v>0</v>
      </c>
      <c r="BG16" s="155">
        <v>0</v>
      </c>
      <c r="BH16" s="155">
        <v>0</v>
      </c>
      <c r="BI16" s="155">
        <v>0</v>
      </c>
      <c r="BJ16" s="155">
        <v>0</v>
      </c>
      <c r="BK16" s="155">
        <v>0</v>
      </c>
      <c r="BL16" s="155">
        <v>0</v>
      </c>
      <c r="BM16" s="155">
        <v>0</v>
      </c>
      <c r="BN16" s="155">
        <v>0</v>
      </c>
      <c r="BO16" s="155">
        <v>0</v>
      </c>
      <c r="BP16" s="155">
        <v>0</v>
      </c>
      <c r="BQ16" s="155">
        <v>0</v>
      </c>
      <c r="BR16" s="155">
        <v>0</v>
      </c>
      <c r="BS16" s="155">
        <v>0</v>
      </c>
      <c r="BT16" s="155">
        <v>0</v>
      </c>
      <c r="BU16" s="155">
        <v>0</v>
      </c>
      <c r="BV16" s="155">
        <v>0</v>
      </c>
      <c r="BW16" s="155">
        <v>0</v>
      </c>
      <c r="BX16" s="155">
        <v>0</v>
      </c>
      <c r="BY16" s="155">
        <v>0</v>
      </c>
      <c r="BZ16" s="155">
        <v>0</v>
      </c>
      <c r="CA16" s="155">
        <v>0</v>
      </c>
      <c r="CB16" s="155">
        <v>0</v>
      </c>
      <c r="CC16" s="155">
        <v>0</v>
      </c>
      <c r="CD16" s="155">
        <v>0</v>
      </c>
      <c r="CE16" s="155">
        <v>0</v>
      </c>
      <c r="CF16" s="155">
        <v>0</v>
      </c>
      <c r="CG16" s="155">
        <v>0</v>
      </c>
      <c r="CH16" s="155">
        <v>0</v>
      </c>
      <c r="CI16" s="155">
        <v>0</v>
      </c>
      <c r="CJ16" s="155">
        <v>0</v>
      </c>
      <c r="CK16" s="155">
        <v>0</v>
      </c>
      <c r="CL16" s="155">
        <v>0</v>
      </c>
      <c r="CM16" s="155">
        <v>0</v>
      </c>
      <c r="CN16" s="155">
        <v>0</v>
      </c>
      <c r="CO16" s="155">
        <v>0</v>
      </c>
      <c r="CP16" s="155">
        <v>0</v>
      </c>
      <c r="CQ16" s="155">
        <v>0</v>
      </c>
      <c r="CR16" s="155">
        <v>0</v>
      </c>
      <c r="CS16" s="155">
        <v>0</v>
      </c>
      <c r="CT16" s="155">
        <v>0</v>
      </c>
      <c r="CU16" s="155">
        <v>0</v>
      </c>
      <c r="CV16" s="155">
        <v>0</v>
      </c>
      <c r="CW16" s="155">
        <v>0</v>
      </c>
      <c r="CX16" s="155">
        <v>0</v>
      </c>
      <c r="CY16" s="155">
        <v>0</v>
      </c>
      <c r="CZ16" s="155">
        <v>0</v>
      </c>
      <c r="DA16" s="155">
        <v>0</v>
      </c>
      <c r="DB16" s="155">
        <v>0</v>
      </c>
      <c r="DC16" s="155">
        <v>0</v>
      </c>
      <c r="DD16" s="155">
        <v>0</v>
      </c>
      <c r="DE16" s="155">
        <v>0</v>
      </c>
      <c r="DF16" s="155">
        <v>0</v>
      </c>
      <c r="DG16" s="155">
        <v>0</v>
      </c>
      <c r="DH16" s="155">
        <v>0</v>
      </c>
      <c r="DI16" s="155">
        <v>0</v>
      </c>
    </row>
    <row r="17" spans="1:113" ht="19.5" customHeight="1">
      <c r="A17" s="125" t="s">
        <v>92</v>
      </c>
      <c r="B17" s="125" t="s">
        <v>93</v>
      </c>
      <c r="C17" s="125" t="s">
        <v>114</v>
      </c>
      <c r="D17" s="125" t="s">
        <v>115</v>
      </c>
      <c r="E17" s="154">
        <f t="shared" si="0"/>
        <v>4.2</v>
      </c>
      <c r="F17" s="154">
        <v>4.2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4.2</v>
      </c>
      <c r="N17" s="154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55">
        <v>0</v>
      </c>
      <c r="BA17" s="155">
        <v>0</v>
      </c>
      <c r="BB17" s="155">
        <v>0</v>
      </c>
      <c r="BC17" s="155">
        <v>0</v>
      </c>
      <c r="BD17" s="155">
        <v>0</v>
      </c>
      <c r="BE17" s="155">
        <v>0</v>
      </c>
      <c r="BF17" s="155">
        <v>0</v>
      </c>
      <c r="BG17" s="155">
        <v>0</v>
      </c>
      <c r="BH17" s="155">
        <v>0</v>
      </c>
      <c r="BI17" s="155">
        <v>0</v>
      </c>
      <c r="BJ17" s="155">
        <v>0</v>
      </c>
      <c r="BK17" s="155">
        <v>0</v>
      </c>
      <c r="BL17" s="155">
        <v>0</v>
      </c>
      <c r="BM17" s="155">
        <v>0</v>
      </c>
      <c r="BN17" s="155">
        <v>0</v>
      </c>
      <c r="BO17" s="155">
        <v>0</v>
      </c>
      <c r="BP17" s="155">
        <v>0</v>
      </c>
      <c r="BQ17" s="155">
        <v>0</v>
      </c>
      <c r="BR17" s="155">
        <v>0</v>
      </c>
      <c r="BS17" s="155">
        <v>0</v>
      </c>
      <c r="BT17" s="155">
        <v>0</v>
      </c>
      <c r="BU17" s="155">
        <v>0</v>
      </c>
      <c r="BV17" s="155">
        <v>0</v>
      </c>
      <c r="BW17" s="155">
        <v>0</v>
      </c>
      <c r="BX17" s="155">
        <v>0</v>
      </c>
      <c r="BY17" s="155">
        <v>0</v>
      </c>
      <c r="BZ17" s="155">
        <v>0</v>
      </c>
      <c r="CA17" s="155">
        <v>0</v>
      </c>
      <c r="CB17" s="155">
        <v>0</v>
      </c>
      <c r="CC17" s="155">
        <v>0</v>
      </c>
      <c r="CD17" s="155">
        <v>0</v>
      </c>
      <c r="CE17" s="155">
        <v>0</v>
      </c>
      <c r="CF17" s="155">
        <v>0</v>
      </c>
      <c r="CG17" s="155">
        <v>0</v>
      </c>
      <c r="CH17" s="155">
        <v>0</v>
      </c>
      <c r="CI17" s="155">
        <v>0</v>
      </c>
      <c r="CJ17" s="155">
        <v>0</v>
      </c>
      <c r="CK17" s="155">
        <v>0</v>
      </c>
      <c r="CL17" s="155">
        <v>0</v>
      </c>
      <c r="CM17" s="155">
        <v>0</v>
      </c>
      <c r="CN17" s="155">
        <v>0</v>
      </c>
      <c r="CO17" s="155">
        <v>0</v>
      </c>
      <c r="CP17" s="155">
        <v>0</v>
      </c>
      <c r="CQ17" s="155">
        <v>0</v>
      </c>
      <c r="CR17" s="155">
        <v>0</v>
      </c>
      <c r="CS17" s="155">
        <v>0</v>
      </c>
      <c r="CT17" s="155">
        <v>0</v>
      </c>
      <c r="CU17" s="155">
        <v>0</v>
      </c>
      <c r="CV17" s="155">
        <v>0</v>
      </c>
      <c r="CW17" s="155">
        <v>0</v>
      </c>
      <c r="CX17" s="155">
        <v>0</v>
      </c>
      <c r="CY17" s="155">
        <v>0</v>
      </c>
      <c r="CZ17" s="155">
        <v>0</v>
      </c>
      <c r="DA17" s="155">
        <v>0</v>
      </c>
      <c r="DB17" s="155">
        <v>0</v>
      </c>
      <c r="DC17" s="155">
        <v>0</v>
      </c>
      <c r="DD17" s="155">
        <v>0</v>
      </c>
      <c r="DE17" s="155">
        <v>0</v>
      </c>
      <c r="DF17" s="155">
        <v>0</v>
      </c>
      <c r="DG17" s="155">
        <v>0</v>
      </c>
      <c r="DH17" s="155">
        <v>0</v>
      </c>
      <c r="DI17" s="155">
        <v>0</v>
      </c>
    </row>
    <row r="18" spans="1:113" ht="19.5" customHeight="1">
      <c r="A18" s="125" t="s">
        <v>38</v>
      </c>
      <c r="B18" s="125" t="s">
        <v>38</v>
      </c>
      <c r="C18" s="125" t="s">
        <v>38</v>
      </c>
      <c r="D18" s="125" t="s">
        <v>314</v>
      </c>
      <c r="E18" s="154">
        <f t="shared" si="0"/>
        <v>182.19</v>
      </c>
      <c r="F18" s="154">
        <v>182.19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155.33</v>
      </c>
      <c r="O18" s="155">
        <v>26.86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  <c r="AR18" s="155">
        <v>0</v>
      </c>
      <c r="AS18" s="155">
        <v>0</v>
      </c>
      <c r="AT18" s="155">
        <v>0</v>
      </c>
      <c r="AU18" s="155">
        <v>0</v>
      </c>
      <c r="AV18" s="155">
        <v>0</v>
      </c>
      <c r="AW18" s="155">
        <v>0</v>
      </c>
      <c r="AX18" s="155">
        <v>0</v>
      </c>
      <c r="AY18" s="155">
        <v>0</v>
      </c>
      <c r="AZ18" s="155">
        <v>0</v>
      </c>
      <c r="BA18" s="155">
        <v>0</v>
      </c>
      <c r="BB18" s="155">
        <v>0</v>
      </c>
      <c r="BC18" s="155">
        <v>0</v>
      </c>
      <c r="BD18" s="155">
        <v>0</v>
      </c>
      <c r="BE18" s="155">
        <v>0</v>
      </c>
      <c r="BF18" s="155">
        <v>0</v>
      </c>
      <c r="BG18" s="155">
        <v>0</v>
      </c>
      <c r="BH18" s="155">
        <v>0</v>
      </c>
      <c r="BI18" s="155">
        <v>0</v>
      </c>
      <c r="BJ18" s="155">
        <v>0</v>
      </c>
      <c r="BK18" s="155">
        <v>0</v>
      </c>
      <c r="BL18" s="155">
        <v>0</v>
      </c>
      <c r="BM18" s="155">
        <v>0</v>
      </c>
      <c r="BN18" s="155">
        <v>0</v>
      </c>
      <c r="BO18" s="155">
        <v>0</v>
      </c>
      <c r="BP18" s="155">
        <v>0</v>
      </c>
      <c r="BQ18" s="155">
        <v>0</v>
      </c>
      <c r="BR18" s="155">
        <v>0</v>
      </c>
      <c r="BS18" s="155">
        <v>0</v>
      </c>
      <c r="BT18" s="155">
        <v>0</v>
      </c>
      <c r="BU18" s="155">
        <v>0</v>
      </c>
      <c r="BV18" s="155">
        <v>0</v>
      </c>
      <c r="BW18" s="155">
        <v>0</v>
      </c>
      <c r="BX18" s="155">
        <v>0</v>
      </c>
      <c r="BY18" s="155">
        <v>0</v>
      </c>
      <c r="BZ18" s="155">
        <v>0</v>
      </c>
      <c r="CA18" s="155">
        <v>0</v>
      </c>
      <c r="CB18" s="155">
        <v>0</v>
      </c>
      <c r="CC18" s="155">
        <v>0</v>
      </c>
      <c r="CD18" s="155">
        <v>0</v>
      </c>
      <c r="CE18" s="155">
        <v>0</v>
      </c>
      <c r="CF18" s="155">
        <v>0</v>
      </c>
      <c r="CG18" s="155">
        <v>0</v>
      </c>
      <c r="CH18" s="155">
        <v>0</v>
      </c>
      <c r="CI18" s="155">
        <v>0</v>
      </c>
      <c r="CJ18" s="155">
        <v>0</v>
      </c>
      <c r="CK18" s="155">
        <v>0</v>
      </c>
      <c r="CL18" s="155">
        <v>0</v>
      </c>
      <c r="CM18" s="155">
        <v>0</v>
      </c>
      <c r="CN18" s="155">
        <v>0</v>
      </c>
      <c r="CO18" s="155">
        <v>0</v>
      </c>
      <c r="CP18" s="155">
        <v>0</v>
      </c>
      <c r="CQ18" s="155">
        <v>0</v>
      </c>
      <c r="CR18" s="155">
        <v>0</v>
      </c>
      <c r="CS18" s="155">
        <v>0</v>
      </c>
      <c r="CT18" s="155">
        <v>0</v>
      </c>
      <c r="CU18" s="155">
        <v>0</v>
      </c>
      <c r="CV18" s="155">
        <v>0</v>
      </c>
      <c r="CW18" s="155">
        <v>0</v>
      </c>
      <c r="CX18" s="155">
        <v>0</v>
      </c>
      <c r="CY18" s="155">
        <v>0</v>
      </c>
      <c r="CZ18" s="155">
        <v>0</v>
      </c>
      <c r="DA18" s="155">
        <v>0</v>
      </c>
      <c r="DB18" s="155">
        <v>0</v>
      </c>
      <c r="DC18" s="155">
        <v>0</v>
      </c>
      <c r="DD18" s="155">
        <v>0</v>
      </c>
      <c r="DE18" s="155">
        <v>0</v>
      </c>
      <c r="DF18" s="155">
        <v>0</v>
      </c>
      <c r="DG18" s="155">
        <v>0</v>
      </c>
      <c r="DH18" s="155">
        <v>0</v>
      </c>
      <c r="DI18" s="155">
        <v>0</v>
      </c>
    </row>
    <row r="19" spans="1:113" ht="19.5" customHeight="1">
      <c r="A19" s="125" t="s">
        <v>38</v>
      </c>
      <c r="B19" s="125" t="s">
        <v>38</v>
      </c>
      <c r="C19" s="125" t="s">
        <v>38</v>
      </c>
      <c r="D19" s="125" t="s">
        <v>315</v>
      </c>
      <c r="E19" s="154">
        <f t="shared" si="0"/>
        <v>182.19</v>
      </c>
      <c r="F19" s="154">
        <v>182.19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155.33</v>
      </c>
      <c r="O19" s="155">
        <v>26.86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55">
        <v>0</v>
      </c>
      <c r="BA19" s="155">
        <v>0</v>
      </c>
      <c r="BB19" s="155">
        <v>0</v>
      </c>
      <c r="BC19" s="155">
        <v>0</v>
      </c>
      <c r="BD19" s="155">
        <v>0</v>
      </c>
      <c r="BE19" s="155">
        <v>0</v>
      </c>
      <c r="BF19" s="155">
        <v>0</v>
      </c>
      <c r="BG19" s="155">
        <v>0</v>
      </c>
      <c r="BH19" s="155">
        <v>0</v>
      </c>
      <c r="BI19" s="155">
        <v>0</v>
      </c>
      <c r="BJ19" s="155">
        <v>0</v>
      </c>
      <c r="BK19" s="155">
        <v>0</v>
      </c>
      <c r="BL19" s="155">
        <v>0</v>
      </c>
      <c r="BM19" s="155">
        <v>0</v>
      </c>
      <c r="BN19" s="155">
        <v>0</v>
      </c>
      <c r="BO19" s="155">
        <v>0</v>
      </c>
      <c r="BP19" s="155">
        <v>0</v>
      </c>
      <c r="BQ19" s="155">
        <v>0</v>
      </c>
      <c r="BR19" s="155">
        <v>0</v>
      </c>
      <c r="BS19" s="155">
        <v>0</v>
      </c>
      <c r="BT19" s="155">
        <v>0</v>
      </c>
      <c r="BU19" s="155">
        <v>0</v>
      </c>
      <c r="BV19" s="155">
        <v>0</v>
      </c>
      <c r="BW19" s="155">
        <v>0</v>
      </c>
      <c r="BX19" s="155">
        <v>0</v>
      </c>
      <c r="BY19" s="155">
        <v>0</v>
      </c>
      <c r="BZ19" s="155">
        <v>0</v>
      </c>
      <c r="CA19" s="155">
        <v>0</v>
      </c>
      <c r="CB19" s="155">
        <v>0</v>
      </c>
      <c r="CC19" s="155">
        <v>0</v>
      </c>
      <c r="CD19" s="155">
        <v>0</v>
      </c>
      <c r="CE19" s="155">
        <v>0</v>
      </c>
      <c r="CF19" s="155">
        <v>0</v>
      </c>
      <c r="CG19" s="155">
        <v>0</v>
      </c>
      <c r="CH19" s="155">
        <v>0</v>
      </c>
      <c r="CI19" s="155">
        <v>0</v>
      </c>
      <c r="CJ19" s="155">
        <v>0</v>
      </c>
      <c r="CK19" s="155">
        <v>0</v>
      </c>
      <c r="CL19" s="155">
        <v>0</v>
      </c>
      <c r="CM19" s="155">
        <v>0</v>
      </c>
      <c r="CN19" s="155">
        <v>0</v>
      </c>
      <c r="CO19" s="155">
        <v>0</v>
      </c>
      <c r="CP19" s="155">
        <v>0</v>
      </c>
      <c r="CQ19" s="155">
        <v>0</v>
      </c>
      <c r="CR19" s="155">
        <v>0</v>
      </c>
      <c r="CS19" s="155">
        <v>0</v>
      </c>
      <c r="CT19" s="155">
        <v>0</v>
      </c>
      <c r="CU19" s="155">
        <v>0</v>
      </c>
      <c r="CV19" s="155">
        <v>0</v>
      </c>
      <c r="CW19" s="155">
        <v>0</v>
      </c>
      <c r="CX19" s="155">
        <v>0</v>
      </c>
      <c r="CY19" s="155">
        <v>0</v>
      </c>
      <c r="CZ19" s="155">
        <v>0</v>
      </c>
      <c r="DA19" s="155">
        <v>0</v>
      </c>
      <c r="DB19" s="155">
        <v>0</v>
      </c>
      <c r="DC19" s="155">
        <v>0</v>
      </c>
      <c r="DD19" s="155">
        <v>0</v>
      </c>
      <c r="DE19" s="155">
        <v>0</v>
      </c>
      <c r="DF19" s="155">
        <v>0</v>
      </c>
      <c r="DG19" s="155">
        <v>0</v>
      </c>
      <c r="DH19" s="155">
        <v>0</v>
      </c>
      <c r="DI19" s="155">
        <v>0</v>
      </c>
    </row>
    <row r="20" spans="1:113" ht="19.5" customHeight="1">
      <c r="A20" s="125" t="s">
        <v>96</v>
      </c>
      <c r="B20" s="125" t="s">
        <v>97</v>
      </c>
      <c r="C20" s="125" t="s">
        <v>89</v>
      </c>
      <c r="D20" s="125" t="s">
        <v>98</v>
      </c>
      <c r="E20" s="154">
        <f t="shared" si="0"/>
        <v>150.73</v>
      </c>
      <c r="F20" s="154">
        <v>150.73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150.73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55">
        <v>0</v>
      </c>
      <c r="BA20" s="155">
        <v>0</v>
      </c>
      <c r="BB20" s="155">
        <v>0</v>
      </c>
      <c r="BC20" s="155">
        <v>0</v>
      </c>
      <c r="BD20" s="155">
        <v>0</v>
      </c>
      <c r="BE20" s="155">
        <v>0</v>
      </c>
      <c r="BF20" s="155">
        <v>0</v>
      </c>
      <c r="BG20" s="155">
        <v>0</v>
      </c>
      <c r="BH20" s="155">
        <v>0</v>
      </c>
      <c r="BI20" s="155">
        <v>0</v>
      </c>
      <c r="BJ20" s="155">
        <v>0</v>
      </c>
      <c r="BK20" s="155">
        <v>0</v>
      </c>
      <c r="BL20" s="155">
        <v>0</v>
      </c>
      <c r="BM20" s="155">
        <v>0</v>
      </c>
      <c r="BN20" s="155">
        <v>0</v>
      </c>
      <c r="BO20" s="155">
        <v>0</v>
      </c>
      <c r="BP20" s="155">
        <v>0</v>
      </c>
      <c r="BQ20" s="155">
        <v>0</v>
      </c>
      <c r="BR20" s="155">
        <v>0</v>
      </c>
      <c r="BS20" s="155">
        <v>0</v>
      </c>
      <c r="BT20" s="155">
        <v>0</v>
      </c>
      <c r="BU20" s="155">
        <v>0</v>
      </c>
      <c r="BV20" s="155">
        <v>0</v>
      </c>
      <c r="BW20" s="155">
        <v>0</v>
      </c>
      <c r="BX20" s="155">
        <v>0</v>
      </c>
      <c r="BY20" s="155">
        <v>0</v>
      </c>
      <c r="BZ20" s="155">
        <v>0</v>
      </c>
      <c r="CA20" s="155">
        <v>0</v>
      </c>
      <c r="CB20" s="155">
        <v>0</v>
      </c>
      <c r="CC20" s="155">
        <v>0</v>
      </c>
      <c r="CD20" s="155">
        <v>0</v>
      </c>
      <c r="CE20" s="155">
        <v>0</v>
      </c>
      <c r="CF20" s="155">
        <v>0</v>
      </c>
      <c r="CG20" s="155">
        <v>0</v>
      </c>
      <c r="CH20" s="155">
        <v>0</v>
      </c>
      <c r="CI20" s="155">
        <v>0</v>
      </c>
      <c r="CJ20" s="155">
        <v>0</v>
      </c>
      <c r="CK20" s="155">
        <v>0</v>
      </c>
      <c r="CL20" s="155">
        <v>0</v>
      </c>
      <c r="CM20" s="155">
        <v>0</v>
      </c>
      <c r="CN20" s="155">
        <v>0</v>
      </c>
      <c r="CO20" s="155">
        <v>0</v>
      </c>
      <c r="CP20" s="155">
        <v>0</v>
      </c>
      <c r="CQ20" s="155">
        <v>0</v>
      </c>
      <c r="CR20" s="155">
        <v>0</v>
      </c>
      <c r="CS20" s="155">
        <v>0</v>
      </c>
      <c r="CT20" s="155">
        <v>0</v>
      </c>
      <c r="CU20" s="155">
        <v>0</v>
      </c>
      <c r="CV20" s="155">
        <v>0</v>
      </c>
      <c r="CW20" s="155">
        <v>0</v>
      </c>
      <c r="CX20" s="155">
        <v>0</v>
      </c>
      <c r="CY20" s="155">
        <v>0</v>
      </c>
      <c r="CZ20" s="155">
        <v>0</v>
      </c>
      <c r="DA20" s="155">
        <v>0</v>
      </c>
      <c r="DB20" s="155">
        <v>0</v>
      </c>
      <c r="DC20" s="155">
        <v>0</v>
      </c>
      <c r="DD20" s="155">
        <v>0</v>
      </c>
      <c r="DE20" s="155">
        <v>0</v>
      </c>
      <c r="DF20" s="155">
        <v>0</v>
      </c>
      <c r="DG20" s="155">
        <v>0</v>
      </c>
      <c r="DH20" s="155">
        <v>0</v>
      </c>
      <c r="DI20" s="155">
        <v>0</v>
      </c>
    </row>
    <row r="21" spans="1:113" ht="19.5" customHeight="1">
      <c r="A21" s="125" t="s">
        <v>96</v>
      </c>
      <c r="B21" s="125" t="s">
        <v>97</v>
      </c>
      <c r="C21" s="125" t="s">
        <v>88</v>
      </c>
      <c r="D21" s="125" t="s">
        <v>116</v>
      </c>
      <c r="E21" s="154">
        <f t="shared" si="0"/>
        <v>4.6</v>
      </c>
      <c r="F21" s="154">
        <v>4.6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4.6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55">
        <v>0</v>
      </c>
      <c r="BA21" s="155">
        <v>0</v>
      </c>
      <c r="BB21" s="155">
        <v>0</v>
      </c>
      <c r="BC21" s="155">
        <v>0</v>
      </c>
      <c r="BD21" s="155">
        <v>0</v>
      </c>
      <c r="BE21" s="155">
        <v>0</v>
      </c>
      <c r="BF21" s="155">
        <v>0</v>
      </c>
      <c r="BG21" s="155">
        <v>0</v>
      </c>
      <c r="BH21" s="155">
        <v>0</v>
      </c>
      <c r="BI21" s="155">
        <v>0</v>
      </c>
      <c r="BJ21" s="155">
        <v>0</v>
      </c>
      <c r="BK21" s="155">
        <v>0</v>
      </c>
      <c r="BL21" s="155">
        <v>0</v>
      </c>
      <c r="BM21" s="155">
        <v>0</v>
      </c>
      <c r="BN21" s="155">
        <v>0</v>
      </c>
      <c r="BO21" s="155">
        <v>0</v>
      </c>
      <c r="BP21" s="155">
        <v>0</v>
      </c>
      <c r="BQ21" s="155">
        <v>0</v>
      </c>
      <c r="BR21" s="155">
        <v>0</v>
      </c>
      <c r="BS21" s="155">
        <v>0</v>
      </c>
      <c r="BT21" s="155">
        <v>0</v>
      </c>
      <c r="BU21" s="155">
        <v>0</v>
      </c>
      <c r="BV21" s="155">
        <v>0</v>
      </c>
      <c r="BW21" s="155">
        <v>0</v>
      </c>
      <c r="BX21" s="155">
        <v>0</v>
      </c>
      <c r="BY21" s="155">
        <v>0</v>
      </c>
      <c r="BZ21" s="155">
        <v>0</v>
      </c>
      <c r="CA21" s="155">
        <v>0</v>
      </c>
      <c r="CB21" s="155">
        <v>0</v>
      </c>
      <c r="CC21" s="155">
        <v>0</v>
      </c>
      <c r="CD21" s="155">
        <v>0</v>
      </c>
      <c r="CE21" s="155">
        <v>0</v>
      </c>
      <c r="CF21" s="155">
        <v>0</v>
      </c>
      <c r="CG21" s="155">
        <v>0</v>
      </c>
      <c r="CH21" s="155">
        <v>0</v>
      </c>
      <c r="CI21" s="155">
        <v>0</v>
      </c>
      <c r="CJ21" s="155">
        <v>0</v>
      </c>
      <c r="CK21" s="155">
        <v>0</v>
      </c>
      <c r="CL21" s="155">
        <v>0</v>
      </c>
      <c r="CM21" s="155">
        <v>0</v>
      </c>
      <c r="CN21" s="155">
        <v>0</v>
      </c>
      <c r="CO21" s="155">
        <v>0</v>
      </c>
      <c r="CP21" s="155">
        <v>0</v>
      </c>
      <c r="CQ21" s="155">
        <v>0</v>
      </c>
      <c r="CR21" s="155">
        <v>0</v>
      </c>
      <c r="CS21" s="155">
        <v>0</v>
      </c>
      <c r="CT21" s="155">
        <v>0</v>
      </c>
      <c r="CU21" s="155">
        <v>0</v>
      </c>
      <c r="CV21" s="155">
        <v>0</v>
      </c>
      <c r="CW21" s="155">
        <v>0</v>
      </c>
      <c r="CX21" s="155">
        <v>0</v>
      </c>
      <c r="CY21" s="155">
        <v>0</v>
      </c>
      <c r="CZ21" s="155">
        <v>0</v>
      </c>
      <c r="DA21" s="155">
        <v>0</v>
      </c>
      <c r="DB21" s="155">
        <v>0</v>
      </c>
      <c r="DC21" s="155">
        <v>0</v>
      </c>
      <c r="DD21" s="155">
        <v>0</v>
      </c>
      <c r="DE21" s="155">
        <v>0</v>
      </c>
      <c r="DF21" s="155">
        <v>0</v>
      </c>
      <c r="DG21" s="155">
        <v>0</v>
      </c>
      <c r="DH21" s="155">
        <v>0</v>
      </c>
      <c r="DI21" s="155">
        <v>0</v>
      </c>
    </row>
    <row r="22" spans="1:113" ht="19.5" customHeight="1">
      <c r="A22" s="125" t="s">
        <v>96</v>
      </c>
      <c r="B22" s="125" t="s">
        <v>97</v>
      </c>
      <c r="C22" s="125" t="s">
        <v>99</v>
      </c>
      <c r="D22" s="125" t="s">
        <v>100</v>
      </c>
      <c r="E22" s="154">
        <f t="shared" si="0"/>
        <v>26.86</v>
      </c>
      <c r="F22" s="154">
        <v>26.86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5">
        <v>26.86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55">
        <v>0</v>
      </c>
      <c r="AM22" s="155">
        <v>0</v>
      </c>
      <c r="AN22" s="155">
        <v>0</v>
      </c>
      <c r="AO22" s="155">
        <v>0</v>
      </c>
      <c r="AP22" s="155">
        <v>0</v>
      </c>
      <c r="AQ22" s="155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155">
        <v>0</v>
      </c>
      <c r="AY22" s="155">
        <v>0</v>
      </c>
      <c r="AZ22" s="155">
        <v>0</v>
      </c>
      <c r="BA22" s="155">
        <v>0</v>
      </c>
      <c r="BB22" s="155">
        <v>0</v>
      </c>
      <c r="BC22" s="155">
        <v>0</v>
      </c>
      <c r="BD22" s="155">
        <v>0</v>
      </c>
      <c r="BE22" s="155">
        <v>0</v>
      </c>
      <c r="BF22" s="155">
        <v>0</v>
      </c>
      <c r="BG22" s="155">
        <v>0</v>
      </c>
      <c r="BH22" s="155">
        <v>0</v>
      </c>
      <c r="BI22" s="155">
        <v>0</v>
      </c>
      <c r="BJ22" s="155">
        <v>0</v>
      </c>
      <c r="BK22" s="155">
        <v>0</v>
      </c>
      <c r="BL22" s="155">
        <v>0</v>
      </c>
      <c r="BM22" s="155">
        <v>0</v>
      </c>
      <c r="BN22" s="155">
        <v>0</v>
      </c>
      <c r="BO22" s="155">
        <v>0</v>
      </c>
      <c r="BP22" s="155">
        <v>0</v>
      </c>
      <c r="BQ22" s="155">
        <v>0</v>
      </c>
      <c r="BR22" s="155">
        <v>0</v>
      </c>
      <c r="BS22" s="155">
        <v>0</v>
      </c>
      <c r="BT22" s="155">
        <v>0</v>
      </c>
      <c r="BU22" s="155">
        <v>0</v>
      </c>
      <c r="BV22" s="155">
        <v>0</v>
      </c>
      <c r="BW22" s="155">
        <v>0</v>
      </c>
      <c r="BX22" s="155">
        <v>0</v>
      </c>
      <c r="BY22" s="155">
        <v>0</v>
      </c>
      <c r="BZ22" s="155">
        <v>0</v>
      </c>
      <c r="CA22" s="155">
        <v>0</v>
      </c>
      <c r="CB22" s="155">
        <v>0</v>
      </c>
      <c r="CC22" s="155">
        <v>0</v>
      </c>
      <c r="CD22" s="155">
        <v>0</v>
      </c>
      <c r="CE22" s="155">
        <v>0</v>
      </c>
      <c r="CF22" s="155">
        <v>0</v>
      </c>
      <c r="CG22" s="155">
        <v>0</v>
      </c>
      <c r="CH22" s="155">
        <v>0</v>
      </c>
      <c r="CI22" s="155">
        <v>0</v>
      </c>
      <c r="CJ22" s="155">
        <v>0</v>
      </c>
      <c r="CK22" s="155">
        <v>0</v>
      </c>
      <c r="CL22" s="155">
        <v>0</v>
      </c>
      <c r="CM22" s="155">
        <v>0</v>
      </c>
      <c r="CN22" s="155">
        <v>0</v>
      </c>
      <c r="CO22" s="155">
        <v>0</v>
      </c>
      <c r="CP22" s="155">
        <v>0</v>
      </c>
      <c r="CQ22" s="155">
        <v>0</v>
      </c>
      <c r="CR22" s="155">
        <v>0</v>
      </c>
      <c r="CS22" s="155">
        <v>0</v>
      </c>
      <c r="CT22" s="155">
        <v>0</v>
      </c>
      <c r="CU22" s="155">
        <v>0</v>
      </c>
      <c r="CV22" s="155">
        <v>0</v>
      </c>
      <c r="CW22" s="155">
        <v>0</v>
      </c>
      <c r="CX22" s="155">
        <v>0</v>
      </c>
      <c r="CY22" s="155">
        <v>0</v>
      </c>
      <c r="CZ22" s="155">
        <v>0</v>
      </c>
      <c r="DA22" s="155">
        <v>0</v>
      </c>
      <c r="DB22" s="155">
        <v>0</v>
      </c>
      <c r="DC22" s="155">
        <v>0</v>
      </c>
      <c r="DD22" s="155">
        <v>0</v>
      </c>
      <c r="DE22" s="155">
        <v>0</v>
      </c>
      <c r="DF22" s="155">
        <v>0</v>
      </c>
      <c r="DG22" s="155">
        <v>0</v>
      </c>
      <c r="DH22" s="155">
        <v>0</v>
      </c>
      <c r="DI22" s="155">
        <v>0</v>
      </c>
    </row>
    <row r="23" spans="1:113" ht="19.5" customHeight="1">
      <c r="A23" s="125" t="s">
        <v>38</v>
      </c>
      <c r="B23" s="125" t="s">
        <v>38</v>
      </c>
      <c r="C23" s="125" t="s">
        <v>38</v>
      </c>
      <c r="D23" s="125" t="s">
        <v>316</v>
      </c>
      <c r="E23" s="154">
        <f t="shared" si="0"/>
        <v>583.11</v>
      </c>
      <c r="F23" s="154">
        <v>583.11</v>
      </c>
      <c r="G23" s="154">
        <v>0</v>
      </c>
      <c r="H23" s="154">
        <v>355.77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5">
        <v>0</v>
      </c>
      <c r="P23" s="155">
        <v>0</v>
      </c>
      <c r="Q23" s="155">
        <v>227.34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55">
        <v>0</v>
      </c>
      <c r="AM23" s="155">
        <v>0</v>
      </c>
      <c r="AN23" s="155">
        <v>0</v>
      </c>
      <c r="AO23" s="155">
        <v>0</v>
      </c>
      <c r="AP23" s="155">
        <v>0</v>
      </c>
      <c r="AQ23" s="155">
        <v>0</v>
      </c>
      <c r="AR23" s="155">
        <v>0</v>
      </c>
      <c r="AS23" s="155">
        <v>0</v>
      </c>
      <c r="AT23" s="155">
        <v>0</v>
      </c>
      <c r="AU23" s="155">
        <v>0</v>
      </c>
      <c r="AV23" s="155">
        <v>0</v>
      </c>
      <c r="AW23" s="155">
        <v>0</v>
      </c>
      <c r="AX23" s="155">
        <v>0</v>
      </c>
      <c r="AY23" s="155">
        <v>0</v>
      </c>
      <c r="AZ23" s="155">
        <v>0</v>
      </c>
      <c r="BA23" s="155">
        <v>0</v>
      </c>
      <c r="BB23" s="155">
        <v>0</v>
      </c>
      <c r="BC23" s="155">
        <v>0</v>
      </c>
      <c r="BD23" s="155">
        <v>0</v>
      </c>
      <c r="BE23" s="155">
        <v>0</v>
      </c>
      <c r="BF23" s="155">
        <v>0</v>
      </c>
      <c r="BG23" s="155">
        <v>0</v>
      </c>
      <c r="BH23" s="155">
        <v>0</v>
      </c>
      <c r="BI23" s="155">
        <v>0</v>
      </c>
      <c r="BJ23" s="155">
        <v>0</v>
      </c>
      <c r="BK23" s="155">
        <v>0</v>
      </c>
      <c r="BL23" s="155">
        <v>0</v>
      </c>
      <c r="BM23" s="155">
        <v>0</v>
      </c>
      <c r="BN23" s="155">
        <v>0</v>
      </c>
      <c r="BO23" s="155">
        <v>0</v>
      </c>
      <c r="BP23" s="155">
        <v>0</v>
      </c>
      <c r="BQ23" s="155">
        <v>0</v>
      </c>
      <c r="BR23" s="155">
        <v>0</v>
      </c>
      <c r="BS23" s="155">
        <v>0</v>
      </c>
      <c r="BT23" s="155">
        <v>0</v>
      </c>
      <c r="BU23" s="155">
        <v>0</v>
      </c>
      <c r="BV23" s="155">
        <v>0</v>
      </c>
      <c r="BW23" s="155">
        <v>0</v>
      </c>
      <c r="BX23" s="155">
        <v>0</v>
      </c>
      <c r="BY23" s="155">
        <v>0</v>
      </c>
      <c r="BZ23" s="155">
        <v>0</v>
      </c>
      <c r="CA23" s="155">
        <v>0</v>
      </c>
      <c r="CB23" s="155">
        <v>0</v>
      </c>
      <c r="CC23" s="155">
        <v>0</v>
      </c>
      <c r="CD23" s="155">
        <v>0</v>
      </c>
      <c r="CE23" s="155">
        <v>0</v>
      </c>
      <c r="CF23" s="155">
        <v>0</v>
      </c>
      <c r="CG23" s="155">
        <v>0</v>
      </c>
      <c r="CH23" s="155">
        <v>0</v>
      </c>
      <c r="CI23" s="155">
        <v>0</v>
      </c>
      <c r="CJ23" s="155">
        <v>0</v>
      </c>
      <c r="CK23" s="155">
        <v>0</v>
      </c>
      <c r="CL23" s="155">
        <v>0</v>
      </c>
      <c r="CM23" s="155">
        <v>0</v>
      </c>
      <c r="CN23" s="155">
        <v>0</v>
      </c>
      <c r="CO23" s="155">
        <v>0</v>
      </c>
      <c r="CP23" s="155">
        <v>0</v>
      </c>
      <c r="CQ23" s="155">
        <v>0</v>
      </c>
      <c r="CR23" s="155">
        <v>0</v>
      </c>
      <c r="CS23" s="155">
        <v>0</v>
      </c>
      <c r="CT23" s="155">
        <v>0</v>
      </c>
      <c r="CU23" s="155">
        <v>0</v>
      </c>
      <c r="CV23" s="155">
        <v>0</v>
      </c>
      <c r="CW23" s="155">
        <v>0</v>
      </c>
      <c r="CX23" s="155">
        <v>0</v>
      </c>
      <c r="CY23" s="155">
        <v>0</v>
      </c>
      <c r="CZ23" s="155">
        <v>0</v>
      </c>
      <c r="DA23" s="155">
        <v>0</v>
      </c>
      <c r="DB23" s="155">
        <v>0</v>
      </c>
      <c r="DC23" s="155">
        <v>0</v>
      </c>
      <c r="DD23" s="155">
        <v>0</v>
      </c>
      <c r="DE23" s="155">
        <v>0</v>
      </c>
      <c r="DF23" s="155">
        <v>0</v>
      </c>
      <c r="DG23" s="155">
        <v>0</v>
      </c>
      <c r="DH23" s="155">
        <v>0</v>
      </c>
      <c r="DI23" s="155">
        <v>0</v>
      </c>
    </row>
    <row r="24" spans="1:113" ht="19.5" customHeight="1">
      <c r="A24" s="125" t="s">
        <v>38</v>
      </c>
      <c r="B24" s="125" t="s">
        <v>38</v>
      </c>
      <c r="C24" s="125" t="s">
        <v>38</v>
      </c>
      <c r="D24" s="125" t="s">
        <v>317</v>
      </c>
      <c r="E24" s="154">
        <f t="shared" si="0"/>
        <v>583.11</v>
      </c>
      <c r="F24" s="154">
        <v>583.11</v>
      </c>
      <c r="G24" s="154">
        <v>0</v>
      </c>
      <c r="H24" s="154">
        <v>355.77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5">
        <v>0</v>
      </c>
      <c r="P24" s="155">
        <v>0</v>
      </c>
      <c r="Q24" s="155">
        <v>227.34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0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55">
        <v>0</v>
      </c>
      <c r="AM24" s="155">
        <v>0</v>
      </c>
      <c r="AN24" s="155">
        <v>0</v>
      </c>
      <c r="AO24" s="155">
        <v>0</v>
      </c>
      <c r="AP24" s="155">
        <v>0</v>
      </c>
      <c r="AQ24" s="155">
        <v>0</v>
      </c>
      <c r="AR24" s="155">
        <v>0</v>
      </c>
      <c r="AS24" s="155">
        <v>0</v>
      </c>
      <c r="AT24" s="155">
        <v>0</v>
      </c>
      <c r="AU24" s="155">
        <v>0</v>
      </c>
      <c r="AV24" s="155">
        <v>0</v>
      </c>
      <c r="AW24" s="155">
        <v>0</v>
      </c>
      <c r="AX24" s="155">
        <v>0</v>
      </c>
      <c r="AY24" s="155">
        <v>0</v>
      </c>
      <c r="AZ24" s="155">
        <v>0</v>
      </c>
      <c r="BA24" s="155">
        <v>0</v>
      </c>
      <c r="BB24" s="155">
        <v>0</v>
      </c>
      <c r="BC24" s="155">
        <v>0</v>
      </c>
      <c r="BD24" s="155">
        <v>0</v>
      </c>
      <c r="BE24" s="155">
        <v>0</v>
      </c>
      <c r="BF24" s="155">
        <v>0</v>
      </c>
      <c r="BG24" s="155">
        <v>0</v>
      </c>
      <c r="BH24" s="155">
        <v>0</v>
      </c>
      <c r="BI24" s="155">
        <v>0</v>
      </c>
      <c r="BJ24" s="155">
        <v>0</v>
      </c>
      <c r="BK24" s="155">
        <v>0</v>
      </c>
      <c r="BL24" s="155">
        <v>0</v>
      </c>
      <c r="BM24" s="155">
        <v>0</v>
      </c>
      <c r="BN24" s="155">
        <v>0</v>
      </c>
      <c r="BO24" s="155">
        <v>0</v>
      </c>
      <c r="BP24" s="155">
        <v>0</v>
      </c>
      <c r="BQ24" s="155">
        <v>0</v>
      </c>
      <c r="BR24" s="155">
        <v>0</v>
      </c>
      <c r="BS24" s="155">
        <v>0</v>
      </c>
      <c r="BT24" s="155">
        <v>0</v>
      </c>
      <c r="BU24" s="155">
        <v>0</v>
      </c>
      <c r="BV24" s="155">
        <v>0</v>
      </c>
      <c r="BW24" s="155">
        <v>0</v>
      </c>
      <c r="BX24" s="155">
        <v>0</v>
      </c>
      <c r="BY24" s="155">
        <v>0</v>
      </c>
      <c r="BZ24" s="155">
        <v>0</v>
      </c>
      <c r="CA24" s="155">
        <v>0</v>
      </c>
      <c r="CB24" s="155">
        <v>0</v>
      </c>
      <c r="CC24" s="155">
        <v>0</v>
      </c>
      <c r="CD24" s="155">
        <v>0</v>
      </c>
      <c r="CE24" s="155">
        <v>0</v>
      </c>
      <c r="CF24" s="155">
        <v>0</v>
      </c>
      <c r="CG24" s="155">
        <v>0</v>
      </c>
      <c r="CH24" s="155">
        <v>0</v>
      </c>
      <c r="CI24" s="155">
        <v>0</v>
      </c>
      <c r="CJ24" s="155">
        <v>0</v>
      </c>
      <c r="CK24" s="155">
        <v>0</v>
      </c>
      <c r="CL24" s="155">
        <v>0</v>
      </c>
      <c r="CM24" s="155">
        <v>0</v>
      </c>
      <c r="CN24" s="155">
        <v>0</v>
      </c>
      <c r="CO24" s="155">
        <v>0</v>
      </c>
      <c r="CP24" s="155">
        <v>0</v>
      </c>
      <c r="CQ24" s="155">
        <v>0</v>
      </c>
      <c r="CR24" s="155">
        <v>0</v>
      </c>
      <c r="CS24" s="155">
        <v>0</v>
      </c>
      <c r="CT24" s="155">
        <v>0</v>
      </c>
      <c r="CU24" s="155">
        <v>0</v>
      </c>
      <c r="CV24" s="155">
        <v>0</v>
      </c>
      <c r="CW24" s="155">
        <v>0</v>
      </c>
      <c r="CX24" s="155">
        <v>0</v>
      </c>
      <c r="CY24" s="155">
        <v>0</v>
      </c>
      <c r="CZ24" s="155">
        <v>0</v>
      </c>
      <c r="DA24" s="155">
        <v>0</v>
      </c>
      <c r="DB24" s="155">
        <v>0</v>
      </c>
      <c r="DC24" s="155">
        <v>0</v>
      </c>
      <c r="DD24" s="155">
        <v>0</v>
      </c>
      <c r="DE24" s="155">
        <v>0</v>
      </c>
      <c r="DF24" s="155">
        <v>0</v>
      </c>
      <c r="DG24" s="155">
        <v>0</v>
      </c>
      <c r="DH24" s="155">
        <v>0</v>
      </c>
      <c r="DI24" s="155">
        <v>0</v>
      </c>
    </row>
    <row r="25" spans="1:113" ht="19.5" customHeight="1">
      <c r="A25" s="125" t="s">
        <v>101</v>
      </c>
      <c r="B25" s="125" t="s">
        <v>88</v>
      </c>
      <c r="C25" s="125" t="s">
        <v>89</v>
      </c>
      <c r="D25" s="125" t="s">
        <v>102</v>
      </c>
      <c r="E25" s="154">
        <f t="shared" si="0"/>
        <v>227.34</v>
      </c>
      <c r="F25" s="154">
        <v>227.34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5">
        <v>0</v>
      </c>
      <c r="P25" s="155">
        <v>0</v>
      </c>
      <c r="Q25" s="155">
        <v>227.34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  <c r="AQ25" s="155">
        <v>0</v>
      </c>
      <c r="AR25" s="155">
        <v>0</v>
      </c>
      <c r="AS25" s="155">
        <v>0</v>
      </c>
      <c r="AT25" s="155">
        <v>0</v>
      </c>
      <c r="AU25" s="155">
        <v>0</v>
      </c>
      <c r="AV25" s="155">
        <v>0</v>
      </c>
      <c r="AW25" s="155">
        <v>0</v>
      </c>
      <c r="AX25" s="155">
        <v>0</v>
      </c>
      <c r="AY25" s="155">
        <v>0</v>
      </c>
      <c r="AZ25" s="155">
        <v>0</v>
      </c>
      <c r="BA25" s="155">
        <v>0</v>
      </c>
      <c r="BB25" s="155">
        <v>0</v>
      </c>
      <c r="BC25" s="155">
        <v>0</v>
      </c>
      <c r="BD25" s="155">
        <v>0</v>
      </c>
      <c r="BE25" s="155">
        <v>0</v>
      </c>
      <c r="BF25" s="155">
        <v>0</v>
      </c>
      <c r="BG25" s="155">
        <v>0</v>
      </c>
      <c r="BH25" s="155">
        <v>0</v>
      </c>
      <c r="BI25" s="155">
        <v>0</v>
      </c>
      <c r="BJ25" s="155">
        <v>0</v>
      </c>
      <c r="BK25" s="155">
        <v>0</v>
      </c>
      <c r="BL25" s="155">
        <v>0</v>
      </c>
      <c r="BM25" s="155">
        <v>0</v>
      </c>
      <c r="BN25" s="155">
        <v>0</v>
      </c>
      <c r="BO25" s="155">
        <v>0</v>
      </c>
      <c r="BP25" s="155">
        <v>0</v>
      </c>
      <c r="BQ25" s="155">
        <v>0</v>
      </c>
      <c r="BR25" s="155">
        <v>0</v>
      </c>
      <c r="BS25" s="155">
        <v>0</v>
      </c>
      <c r="BT25" s="155">
        <v>0</v>
      </c>
      <c r="BU25" s="155">
        <v>0</v>
      </c>
      <c r="BV25" s="155">
        <v>0</v>
      </c>
      <c r="BW25" s="155">
        <v>0</v>
      </c>
      <c r="BX25" s="155">
        <v>0</v>
      </c>
      <c r="BY25" s="155">
        <v>0</v>
      </c>
      <c r="BZ25" s="155">
        <v>0</v>
      </c>
      <c r="CA25" s="155">
        <v>0</v>
      </c>
      <c r="CB25" s="155">
        <v>0</v>
      </c>
      <c r="CC25" s="155">
        <v>0</v>
      </c>
      <c r="CD25" s="155">
        <v>0</v>
      </c>
      <c r="CE25" s="155">
        <v>0</v>
      </c>
      <c r="CF25" s="155">
        <v>0</v>
      </c>
      <c r="CG25" s="155">
        <v>0</v>
      </c>
      <c r="CH25" s="155">
        <v>0</v>
      </c>
      <c r="CI25" s="155">
        <v>0</v>
      </c>
      <c r="CJ25" s="155">
        <v>0</v>
      </c>
      <c r="CK25" s="155">
        <v>0</v>
      </c>
      <c r="CL25" s="155">
        <v>0</v>
      </c>
      <c r="CM25" s="155">
        <v>0</v>
      </c>
      <c r="CN25" s="155">
        <v>0</v>
      </c>
      <c r="CO25" s="155">
        <v>0</v>
      </c>
      <c r="CP25" s="155">
        <v>0</v>
      </c>
      <c r="CQ25" s="155">
        <v>0</v>
      </c>
      <c r="CR25" s="155">
        <v>0</v>
      </c>
      <c r="CS25" s="155">
        <v>0</v>
      </c>
      <c r="CT25" s="155">
        <v>0</v>
      </c>
      <c r="CU25" s="155">
        <v>0</v>
      </c>
      <c r="CV25" s="155">
        <v>0</v>
      </c>
      <c r="CW25" s="155">
        <v>0</v>
      </c>
      <c r="CX25" s="155">
        <v>0</v>
      </c>
      <c r="CY25" s="155">
        <v>0</v>
      </c>
      <c r="CZ25" s="155">
        <v>0</v>
      </c>
      <c r="DA25" s="155">
        <v>0</v>
      </c>
      <c r="DB25" s="155">
        <v>0</v>
      </c>
      <c r="DC25" s="155">
        <v>0</v>
      </c>
      <c r="DD25" s="155">
        <v>0</v>
      </c>
      <c r="DE25" s="155">
        <v>0</v>
      </c>
      <c r="DF25" s="155">
        <v>0</v>
      </c>
      <c r="DG25" s="155">
        <v>0</v>
      </c>
      <c r="DH25" s="155">
        <v>0</v>
      </c>
      <c r="DI25" s="155">
        <v>0</v>
      </c>
    </row>
    <row r="26" spans="1:113" ht="19.5" customHeight="1">
      <c r="A26" s="125" t="s">
        <v>101</v>
      </c>
      <c r="B26" s="125" t="s">
        <v>88</v>
      </c>
      <c r="C26" s="125" t="s">
        <v>99</v>
      </c>
      <c r="D26" s="125" t="s">
        <v>103</v>
      </c>
      <c r="E26" s="154">
        <f t="shared" si="0"/>
        <v>355.77</v>
      </c>
      <c r="F26" s="154">
        <v>355.77</v>
      </c>
      <c r="G26" s="154">
        <v>0</v>
      </c>
      <c r="H26" s="154">
        <v>355.77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5">
        <v>0</v>
      </c>
      <c r="AR26" s="155">
        <v>0</v>
      </c>
      <c r="AS26" s="155">
        <v>0</v>
      </c>
      <c r="AT26" s="155">
        <v>0</v>
      </c>
      <c r="AU26" s="155">
        <v>0</v>
      </c>
      <c r="AV26" s="155">
        <v>0</v>
      </c>
      <c r="AW26" s="155">
        <v>0</v>
      </c>
      <c r="AX26" s="155">
        <v>0</v>
      </c>
      <c r="AY26" s="155">
        <v>0</v>
      </c>
      <c r="AZ26" s="155">
        <v>0</v>
      </c>
      <c r="BA26" s="155">
        <v>0</v>
      </c>
      <c r="BB26" s="155">
        <v>0</v>
      </c>
      <c r="BC26" s="155">
        <v>0</v>
      </c>
      <c r="BD26" s="155">
        <v>0</v>
      </c>
      <c r="BE26" s="155">
        <v>0</v>
      </c>
      <c r="BF26" s="155">
        <v>0</v>
      </c>
      <c r="BG26" s="155">
        <v>0</v>
      </c>
      <c r="BH26" s="155">
        <v>0</v>
      </c>
      <c r="BI26" s="155">
        <v>0</v>
      </c>
      <c r="BJ26" s="155">
        <v>0</v>
      </c>
      <c r="BK26" s="155">
        <v>0</v>
      </c>
      <c r="BL26" s="155">
        <v>0</v>
      </c>
      <c r="BM26" s="155">
        <v>0</v>
      </c>
      <c r="BN26" s="155">
        <v>0</v>
      </c>
      <c r="BO26" s="155">
        <v>0</v>
      </c>
      <c r="BP26" s="155">
        <v>0</v>
      </c>
      <c r="BQ26" s="155">
        <v>0</v>
      </c>
      <c r="BR26" s="155">
        <v>0</v>
      </c>
      <c r="BS26" s="155">
        <v>0</v>
      </c>
      <c r="BT26" s="155">
        <v>0</v>
      </c>
      <c r="BU26" s="155">
        <v>0</v>
      </c>
      <c r="BV26" s="155">
        <v>0</v>
      </c>
      <c r="BW26" s="155">
        <v>0</v>
      </c>
      <c r="BX26" s="155">
        <v>0</v>
      </c>
      <c r="BY26" s="155">
        <v>0</v>
      </c>
      <c r="BZ26" s="155">
        <v>0</v>
      </c>
      <c r="CA26" s="155">
        <v>0</v>
      </c>
      <c r="CB26" s="155">
        <v>0</v>
      </c>
      <c r="CC26" s="155">
        <v>0</v>
      </c>
      <c r="CD26" s="155">
        <v>0</v>
      </c>
      <c r="CE26" s="155">
        <v>0</v>
      </c>
      <c r="CF26" s="155">
        <v>0</v>
      </c>
      <c r="CG26" s="155">
        <v>0</v>
      </c>
      <c r="CH26" s="155">
        <v>0</v>
      </c>
      <c r="CI26" s="155">
        <v>0</v>
      </c>
      <c r="CJ26" s="155">
        <v>0</v>
      </c>
      <c r="CK26" s="155">
        <v>0</v>
      </c>
      <c r="CL26" s="155">
        <v>0</v>
      </c>
      <c r="CM26" s="155">
        <v>0</v>
      </c>
      <c r="CN26" s="155">
        <v>0</v>
      </c>
      <c r="CO26" s="155">
        <v>0</v>
      </c>
      <c r="CP26" s="155">
        <v>0</v>
      </c>
      <c r="CQ26" s="155">
        <v>0</v>
      </c>
      <c r="CR26" s="155">
        <v>0</v>
      </c>
      <c r="CS26" s="155">
        <v>0</v>
      </c>
      <c r="CT26" s="155">
        <v>0</v>
      </c>
      <c r="CU26" s="155">
        <v>0</v>
      </c>
      <c r="CV26" s="155">
        <v>0</v>
      </c>
      <c r="CW26" s="155">
        <v>0</v>
      </c>
      <c r="CX26" s="155">
        <v>0</v>
      </c>
      <c r="CY26" s="155">
        <v>0</v>
      </c>
      <c r="CZ26" s="155">
        <v>0</v>
      </c>
      <c r="DA26" s="155">
        <v>0</v>
      </c>
      <c r="DB26" s="155">
        <v>0</v>
      </c>
      <c r="DC26" s="155">
        <v>0</v>
      </c>
      <c r="DD26" s="155">
        <v>0</v>
      </c>
      <c r="DE26" s="155">
        <v>0</v>
      </c>
      <c r="DF26" s="155">
        <v>0</v>
      </c>
      <c r="DG26" s="155">
        <v>0</v>
      </c>
      <c r="DH26" s="155">
        <v>0</v>
      </c>
      <c r="DI26" s="15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showGridLines="0" showZeros="0" workbookViewId="0" topLeftCell="A19">
      <selection activeCell="K9" sqref="K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10.66015625" style="137" customWidth="1"/>
    <col min="11" max="11" width="10" style="138" bestFit="1" customWidth="1"/>
  </cols>
  <sheetData>
    <row r="1" spans="1:7" ht="19.5" customHeight="1">
      <c r="A1" s="111"/>
      <c r="B1" s="111"/>
      <c r="C1" s="111"/>
      <c r="D1" s="112"/>
      <c r="E1" s="111"/>
      <c r="F1" s="111"/>
      <c r="G1" s="113" t="s">
        <v>318</v>
      </c>
    </row>
    <row r="2" spans="1:7" ht="25.5" customHeight="1">
      <c r="A2" s="90" t="s">
        <v>319</v>
      </c>
      <c r="B2" s="90"/>
      <c r="C2" s="90"/>
      <c r="D2" s="90"/>
      <c r="E2" s="90"/>
      <c r="F2" s="90"/>
      <c r="G2" s="90"/>
    </row>
    <row r="3" spans="1:7" ht="19.5" customHeight="1">
      <c r="A3" s="91" t="s">
        <v>0</v>
      </c>
      <c r="B3" s="91"/>
      <c r="C3" s="91"/>
      <c r="D3" s="91"/>
      <c r="E3" s="114"/>
      <c r="F3" s="114"/>
      <c r="G3" s="93" t="s">
        <v>5</v>
      </c>
    </row>
    <row r="4" spans="1:7" ht="19.5" customHeight="1">
      <c r="A4" s="128" t="s">
        <v>320</v>
      </c>
      <c r="B4" s="129"/>
      <c r="C4" s="129"/>
      <c r="D4" s="130"/>
      <c r="E4" s="139" t="s">
        <v>119</v>
      </c>
      <c r="F4" s="101"/>
      <c r="G4" s="101"/>
    </row>
    <row r="5" spans="1:7" ht="19.5" customHeight="1">
      <c r="A5" s="94" t="s">
        <v>68</v>
      </c>
      <c r="B5" s="96"/>
      <c r="C5" s="140" t="s">
        <v>69</v>
      </c>
      <c r="D5" s="141" t="s">
        <v>227</v>
      </c>
      <c r="E5" s="101" t="s">
        <v>58</v>
      </c>
      <c r="F5" s="98" t="s">
        <v>321</v>
      </c>
      <c r="G5" s="142" t="s">
        <v>322</v>
      </c>
    </row>
    <row r="6" spans="1:7" ht="33.75" customHeight="1">
      <c r="A6" s="85" t="s">
        <v>78</v>
      </c>
      <c r="B6" s="103" t="s">
        <v>79</v>
      </c>
      <c r="C6" s="143"/>
      <c r="D6" s="144"/>
      <c r="E6" s="106"/>
      <c r="F6" s="107"/>
      <c r="G6" s="124"/>
    </row>
    <row r="7" spans="1:7" ht="19.5" customHeight="1">
      <c r="A7" s="108" t="s">
        <v>38</v>
      </c>
      <c r="B7" s="125" t="s">
        <v>38</v>
      </c>
      <c r="C7" s="145" t="s">
        <v>38</v>
      </c>
      <c r="D7" s="108" t="s">
        <v>58</v>
      </c>
      <c r="E7" s="126">
        <f aca="true" t="shared" si="0" ref="E7:E38">SUM(F7:G7)</f>
        <v>3504.3500000000004</v>
      </c>
      <c r="F7" s="126">
        <v>2450.63</v>
      </c>
      <c r="G7" s="109">
        <v>1053.72</v>
      </c>
    </row>
    <row r="8" spans="1:7" ht="19.5" customHeight="1">
      <c r="A8" s="108" t="s">
        <v>38</v>
      </c>
      <c r="B8" s="125" t="s">
        <v>38</v>
      </c>
      <c r="C8" s="145" t="s">
        <v>38</v>
      </c>
      <c r="D8" s="108" t="s">
        <v>81</v>
      </c>
      <c r="E8" s="126">
        <f t="shared" si="0"/>
        <v>3259.19</v>
      </c>
      <c r="F8" s="126">
        <v>2256.15</v>
      </c>
      <c r="G8" s="109">
        <v>1003.04</v>
      </c>
    </row>
    <row r="9" spans="1:7" ht="19.5" customHeight="1">
      <c r="A9" s="108" t="s">
        <v>38</v>
      </c>
      <c r="B9" s="125" t="s">
        <v>38</v>
      </c>
      <c r="C9" s="145" t="s">
        <v>38</v>
      </c>
      <c r="D9" s="108" t="s">
        <v>82</v>
      </c>
      <c r="E9" s="126">
        <f t="shared" si="0"/>
        <v>3040.62</v>
      </c>
      <c r="F9" s="126">
        <v>2131.24</v>
      </c>
      <c r="G9" s="109">
        <v>909.38</v>
      </c>
    </row>
    <row r="10" spans="1:7" ht="19.5" customHeight="1">
      <c r="A10" s="108" t="s">
        <v>38</v>
      </c>
      <c r="B10" s="125" t="s">
        <v>38</v>
      </c>
      <c r="C10" s="145" t="s">
        <v>38</v>
      </c>
      <c r="D10" s="108" t="s">
        <v>323</v>
      </c>
      <c r="E10" s="126">
        <f t="shared" si="0"/>
        <v>2111.88</v>
      </c>
      <c r="F10" s="126">
        <v>2111.88</v>
      </c>
      <c r="G10" s="109">
        <v>0</v>
      </c>
    </row>
    <row r="11" spans="1:10" ht="19.5" customHeight="1">
      <c r="A11" s="108" t="s">
        <v>324</v>
      </c>
      <c r="B11" s="125" t="s">
        <v>89</v>
      </c>
      <c r="C11" s="145" t="s">
        <v>85</v>
      </c>
      <c r="D11" s="108" t="s">
        <v>325</v>
      </c>
      <c r="E11" s="126">
        <f t="shared" si="0"/>
        <v>561.67</v>
      </c>
      <c r="F11" s="126">
        <v>561.67</v>
      </c>
      <c r="G11" s="109">
        <v>0</v>
      </c>
      <c r="I11" s="138"/>
      <c r="J11" s="138"/>
    </row>
    <row r="12" spans="1:10" ht="19.5" customHeight="1">
      <c r="A12" s="108" t="s">
        <v>324</v>
      </c>
      <c r="B12" s="125" t="s">
        <v>88</v>
      </c>
      <c r="C12" s="145" t="s">
        <v>85</v>
      </c>
      <c r="D12" s="108" t="s">
        <v>326</v>
      </c>
      <c r="E12" s="126">
        <f t="shared" si="0"/>
        <v>930.42</v>
      </c>
      <c r="F12" s="126">
        <v>930.42</v>
      </c>
      <c r="G12" s="109">
        <v>0</v>
      </c>
      <c r="I12" s="138"/>
      <c r="J12" s="138"/>
    </row>
    <row r="13" spans="1:10" ht="19.5" customHeight="1">
      <c r="A13" s="108" t="s">
        <v>324</v>
      </c>
      <c r="B13" s="125" t="s">
        <v>99</v>
      </c>
      <c r="C13" s="145" t="s">
        <v>85</v>
      </c>
      <c r="D13" s="108" t="s">
        <v>327</v>
      </c>
      <c r="E13" s="126">
        <f t="shared" si="0"/>
        <v>46.81</v>
      </c>
      <c r="F13" s="126">
        <v>46.81</v>
      </c>
      <c r="G13" s="109">
        <v>0</v>
      </c>
      <c r="I13" s="138"/>
      <c r="J13" s="138"/>
    </row>
    <row r="14" spans="1:10" ht="19.5" customHeight="1">
      <c r="A14" s="108" t="s">
        <v>324</v>
      </c>
      <c r="B14" s="125" t="s">
        <v>192</v>
      </c>
      <c r="C14" s="145" t="s">
        <v>85</v>
      </c>
      <c r="D14" s="108" t="s">
        <v>328</v>
      </c>
      <c r="E14" s="126">
        <f t="shared" si="0"/>
        <v>196.56</v>
      </c>
      <c r="F14" s="126">
        <v>196.56</v>
      </c>
      <c r="G14" s="109">
        <v>0</v>
      </c>
      <c r="I14" s="138"/>
      <c r="J14" s="138"/>
    </row>
    <row r="15" spans="1:10" ht="19.5" customHeight="1">
      <c r="A15" s="108" t="s">
        <v>324</v>
      </c>
      <c r="B15" s="125" t="s">
        <v>329</v>
      </c>
      <c r="C15" s="145" t="s">
        <v>85</v>
      </c>
      <c r="D15" s="108" t="s">
        <v>330</v>
      </c>
      <c r="E15" s="126">
        <f t="shared" si="0"/>
        <v>135.48</v>
      </c>
      <c r="F15" s="126">
        <v>135.48</v>
      </c>
      <c r="G15" s="109">
        <v>0</v>
      </c>
      <c r="I15" s="138"/>
      <c r="J15" s="138"/>
    </row>
    <row r="16" spans="1:10" ht="19.5" customHeight="1">
      <c r="A16" s="108" t="s">
        <v>324</v>
      </c>
      <c r="B16" s="125" t="s">
        <v>97</v>
      </c>
      <c r="C16" s="145" t="s">
        <v>85</v>
      </c>
      <c r="D16" s="108" t="s">
        <v>331</v>
      </c>
      <c r="E16" s="126">
        <f t="shared" si="0"/>
        <v>24.29</v>
      </c>
      <c r="F16" s="126">
        <v>24.29</v>
      </c>
      <c r="G16" s="109">
        <v>0</v>
      </c>
      <c r="I16" s="138"/>
      <c r="J16" s="138"/>
    </row>
    <row r="17" spans="1:10" ht="19.5" customHeight="1">
      <c r="A17" s="108" t="s">
        <v>324</v>
      </c>
      <c r="B17" s="125" t="s">
        <v>332</v>
      </c>
      <c r="C17" s="145" t="s">
        <v>85</v>
      </c>
      <c r="D17" s="108" t="s">
        <v>181</v>
      </c>
      <c r="E17" s="126">
        <f t="shared" si="0"/>
        <v>200.1</v>
      </c>
      <c r="F17" s="126">
        <v>200.1</v>
      </c>
      <c r="G17" s="109">
        <v>0</v>
      </c>
      <c r="I17" s="138"/>
      <c r="J17" s="138"/>
    </row>
    <row r="18" spans="1:10" ht="19.5" customHeight="1">
      <c r="A18" s="108" t="s">
        <v>324</v>
      </c>
      <c r="B18" s="125" t="s">
        <v>84</v>
      </c>
      <c r="C18" s="145" t="s">
        <v>85</v>
      </c>
      <c r="D18" s="108" t="s">
        <v>182</v>
      </c>
      <c r="E18" s="126">
        <f t="shared" si="0"/>
        <v>16.55</v>
      </c>
      <c r="F18" s="126">
        <v>16.55</v>
      </c>
      <c r="G18" s="109">
        <v>0</v>
      </c>
      <c r="I18" s="138"/>
      <c r="J18" s="138"/>
    </row>
    <row r="19" spans="1:10" ht="19.5" customHeight="1">
      <c r="A19" s="108" t="s">
        <v>38</v>
      </c>
      <c r="B19" s="125" t="s">
        <v>38</v>
      </c>
      <c r="C19" s="145" t="s">
        <v>38</v>
      </c>
      <c r="D19" s="108" t="s">
        <v>333</v>
      </c>
      <c r="E19" s="126">
        <f t="shared" si="0"/>
        <v>909.38</v>
      </c>
      <c r="F19" s="126">
        <v>0</v>
      </c>
      <c r="G19" s="109">
        <v>909.38</v>
      </c>
      <c r="I19" s="138"/>
      <c r="J19" s="138"/>
    </row>
    <row r="20" spans="1:7" ht="19.5" customHeight="1">
      <c r="A20" s="108" t="s">
        <v>334</v>
      </c>
      <c r="B20" s="125" t="s">
        <v>89</v>
      </c>
      <c r="C20" s="145" t="s">
        <v>85</v>
      </c>
      <c r="D20" s="108" t="s">
        <v>335</v>
      </c>
      <c r="E20" s="126">
        <f t="shared" si="0"/>
        <v>82.14</v>
      </c>
      <c r="F20" s="126">
        <v>0</v>
      </c>
      <c r="G20" s="109">
        <v>82.14</v>
      </c>
    </row>
    <row r="21" spans="1:7" ht="19.5" customHeight="1">
      <c r="A21" s="108" t="s">
        <v>334</v>
      </c>
      <c r="B21" s="125" t="s">
        <v>88</v>
      </c>
      <c r="C21" s="145" t="s">
        <v>85</v>
      </c>
      <c r="D21" s="108" t="s">
        <v>336</v>
      </c>
      <c r="E21" s="126">
        <f t="shared" si="0"/>
        <v>15</v>
      </c>
      <c r="F21" s="126">
        <v>0</v>
      </c>
      <c r="G21" s="109">
        <v>15</v>
      </c>
    </row>
    <row r="22" spans="1:7" ht="19.5" customHeight="1">
      <c r="A22" s="108" t="s">
        <v>334</v>
      </c>
      <c r="B22" s="125" t="s">
        <v>337</v>
      </c>
      <c r="C22" s="145" t="s">
        <v>85</v>
      </c>
      <c r="D22" s="108" t="s">
        <v>338</v>
      </c>
      <c r="E22" s="126">
        <f t="shared" si="0"/>
        <v>0.3</v>
      </c>
      <c r="F22" s="126">
        <v>0</v>
      </c>
      <c r="G22" s="146">
        <v>0.3</v>
      </c>
    </row>
    <row r="23" spans="1:7" ht="19.5" customHeight="1">
      <c r="A23" s="108" t="s">
        <v>334</v>
      </c>
      <c r="B23" s="125" t="s">
        <v>93</v>
      </c>
      <c r="C23" s="145" t="s">
        <v>85</v>
      </c>
      <c r="D23" s="108" t="s">
        <v>339</v>
      </c>
      <c r="E23" s="126">
        <f t="shared" si="0"/>
        <v>5</v>
      </c>
      <c r="F23" s="126">
        <v>0</v>
      </c>
      <c r="G23" s="109">
        <v>5</v>
      </c>
    </row>
    <row r="24" spans="1:7" ht="19.5" customHeight="1">
      <c r="A24" s="108" t="s">
        <v>334</v>
      </c>
      <c r="B24" s="125" t="s">
        <v>114</v>
      </c>
      <c r="C24" s="145" t="s">
        <v>85</v>
      </c>
      <c r="D24" s="108" t="s">
        <v>340</v>
      </c>
      <c r="E24" s="126">
        <f t="shared" si="0"/>
        <v>10</v>
      </c>
      <c r="F24" s="126">
        <v>0</v>
      </c>
      <c r="G24" s="109">
        <v>10</v>
      </c>
    </row>
    <row r="25" spans="1:7" ht="19.5" customHeight="1">
      <c r="A25" s="108" t="s">
        <v>334</v>
      </c>
      <c r="B25" s="125" t="s">
        <v>190</v>
      </c>
      <c r="C25" s="145" t="s">
        <v>85</v>
      </c>
      <c r="D25" s="108" t="s">
        <v>341</v>
      </c>
      <c r="E25" s="126">
        <f t="shared" si="0"/>
        <v>28</v>
      </c>
      <c r="F25" s="126">
        <v>0</v>
      </c>
      <c r="G25" s="109">
        <v>28</v>
      </c>
    </row>
    <row r="26" spans="1:7" ht="19.5" customHeight="1">
      <c r="A26" s="108" t="s">
        <v>334</v>
      </c>
      <c r="B26" s="125" t="s">
        <v>194</v>
      </c>
      <c r="C26" s="145" t="s">
        <v>85</v>
      </c>
      <c r="D26" s="108" t="s">
        <v>342</v>
      </c>
      <c r="E26" s="126">
        <f t="shared" si="0"/>
        <v>25.33</v>
      </c>
      <c r="F26" s="126">
        <v>0</v>
      </c>
      <c r="G26" s="109">
        <v>25.33</v>
      </c>
    </row>
    <row r="27" spans="1:7" ht="19.5" customHeight="1">
      <c r="A27" s="108" t="s">
        <v>334</v>
      </c>
      <c r="B27" s="125" t="s">
        <v>97</v>
      </c>
      <c r="C27" s="145" t="s">
        <v>85</v>
      </c>
      <c r="D27" s="108" t="s">
        <v>343</v>
      </c>
      <c r="E27" s="126">
        <f t="shared" si="0"/>
        <v>113.61</v>
      </c>
      <c r="F27" s="126">
        <v>0</v>
      </c>
      <c r="G27" s="109">
        <v>113.61</v>
      </c>
    </row>
    <row r="28" spans="1:7" ht="19.5" customHeight="1">
      <c r="A28" s="108" t="s">
        <v>334</v>
      </c>
      <c r="B28" s="125" t="s">
        <v>344</v>
      </c>
      <c r="C28" s="145" t="s">
        <v>85</v>
      </c>
      <c r="D28" s="108" t="s">
        <v>345</v>
      </c>
      <c r="E28" s="126">
        <f t="shared" si="0"/>
        <v>16</v>
      </c>
      <c r="F28" s="126">
        <v>0</v>
      </c>
      <c r="G28" s="109">
        <v>16</v>
      </c>
    </row>
    <row r="29" spans="1:7" ht="19.5" customHeight="1">
      <c r="A29" s="108" t="s">
        <v>334</v>
      </c>
      <c r="B29" s="125" t="s">
        <v>332</v>
      </c>
      <c r="C29" s="145" t="s">
        <v>85</v>
      </c>
      <c r="D29" s="108" t="s">
        <v>346</v>
      </c>
      <c r="E29" s="126">
        <f t="shared" si="0"/>
        <v>40</v>
      </c>
      <c r="F29" s="126">
        <v>0</v>
      </c>
      <c r="G29" s="109">
        <v>40</v>
      </c>
    </row>
    <row r="30" spans="1:7" ht="19.5" customHeight="1">
      <c r="A30" s="108" t="s">
        <v>334</v>
      </c>
      <c r="B30" s="125" t="s">
        <v>347</v>
      </c>
      <c r="C30" s="145" t="s">
        <v>85</v>
      </c>
      <c r="D30" s="108" t="s">
        <v>348</v>
      </c>
      <c r="E30" s="126">
        <f t="shared" si="0"/>
        <v>20</v>
      </c>
      <c r="F30" s="126">
        <v>0</v>
      </c>
      <c r="G30" s="109">
        <v>20</v>
      </c>
    </row>
    <row r="31" spans="1:7" ht="19.5" customHeight="1">
      <c r="A31" s="108" t="s">
        <v>334</v>
      </c>
      <c r="B31" s="125" t="s">
        <v>349</v>
      </c>
      <c r="C31" s="145" t="s">
        <v>85</v>
      </c>
      <c r="D31" s="108" t="s">
        <v>186</v>
      </c>
      <c r="E31" s="126">
        <f t="shared" si="0"/>
        <v>70</v>
      </c>
      <c r="F31" s="126">
        <v>0</v>
      </c>
      <c r="G31" s="109">
        <v>70</v>
      </c>
    </row>
    <row r="32" spans="1:7" ht="19.5" customHeight="1">
      <c r="A32" s="108" t="s">
        <v>334</v>
      </c>
      <c r="B32" s="125" t="s">
        <v>350</v>
      </c>
      <c r="C32" s="145" t="s">
        <v>85</v>
      </c>
      <c r="D32" s="108" t="s">
        <v>187</v>
      </c>
      <c r="E32" s="126">
        <f t="shared" si="0"/>
        <v>142</v>
      </c>
      <c r="F32" s="126">
        <v>0</v>
      </c>
      <c r="G32" s="109">
        <v>142</v>
      </c>
    </row>
    <row r="33" spans="1:7" ht="19.5" customHeight="1">
      <c r="A33" s="108" t="s">
        <v>334</v>
      </c>
      <c r="B33" s="125" t="s">
        <v>351</v>
      </c>
      <c r="C33" s="145" t="s">
        <v>85</v>
      </c>
      <c r="D33" s="108" t="s">
        <v>189</v>
      </c>
      <c r="E33" s="126">
        <f t="shared" si="0"/>
        <v>11.63</v>
      </c>
      <c r="F33" s="126">
        <v>0</v>
      </c>
      <c r="G33" s="109">
        <v>11.63</v>
      </c>
    </row>
    <row r="34" spans="1:7" ht="19.5" customHeight="1">
      <c r="A34" s="108" t="s">
        <v>334</v>
      </c>
      <c r="B34" s="125" t="s">
        <v>352</v>
      </c>
      <c r="C34" s="145" t="s">
        <v>85</v>
      </c>
      <c r="D34" s="108" t="s">
        <v>353</v>
      </c>
      <c r="E34" s="126">
        <f t="shared" si="0"/>
        <v>31</v>
      </c>
      <c r="F34" s="126">
        <v>0</v>
      </c>
      <c r="G34" s="109">
        <v>31</v>
      </c>
    </row>
    <row r="35" spans="1:7" ht="19.5" customHeight="1">
      <c r="A35" s="108" t="s">
        <v>334</v>
      </c>
      <c r="B35" s="125" t="s">
        <v>354</v>
      </c>
      <c r="C35" s="145" t="s">
        <v>85</v>
      </c>
      <c r="D35" s="108" t="s">
        <v>355</v>
      </c>
      <c r="E35" s="126">
        <f t="shared" si="0"/>
        <v>33.35</v>
      </c>
      <c r="F35" s="126">
        <v>0</v>
      </c>
      <c r="G35" s="109">
        <v>33.35</v>
      </c>
    </row>
    <row r="36" spans="1:7" ht="19.5" customHeight="1">
      <c r="A36" s="108" t="s">
        <v>334</v>
      </c>
      <c r="B36" s="125" t="s">
        <v>356</v>
      </c>
      <c r="C36" s="145" t="s">
        <v>85</v>
      </c>
      <c r="D36" s="108" t="s">
        <v>357</v>
      </c>
      <c r="E36" s="126">
        <f t="shared" si="0"/>
        <v>16.41</v>
      </c>
      <c r="F36" s="126">
        <v>0</v>
      </c>
      <c r="G36" s="109">
        <v>16.41</v>
      </c>
    </row>
    <row r="37" spans="1:7" ht="19.5" customHeight="1">
      <c r="A37" s="108" t="s">
        <v>334</v>
      </c>
      <c r="B37" s="125" t="s">
        <v>358</v>
      </c>
      <c r="C37" s="145" t="s">
        <v>85</v>
      </c>
      <c r="D37" s="108" t="s">
        <v>193</v>
      </c>
      <c r="E37" s="126">
        <f t="shared" si="0"/>
        <v>66</v>
      </c>
      <c r="F37" s="126">
        <v>0</v>
      </c>
      <c r="G37" s="109">
        <v>66</v>
      </c>
    </row>
    <row r="38" spans="1:7" ht="19.5" customHeight="1">
      <c r="A38" s="108" t="s">
        <v>334</v>
      </c>
      <c r="B38" s="125" t="s">
        <v>359</v>
      </c>
      <c r="C38" s="145" t="s">
        <v>85</v>
      </c>
      <c r="D38" s="108" t="s">
        <v>360</v>
      </c>
      <c r="E38" s="126">
        <f t="shared" si="0"/>
        <v>127.39</v>
      </c>
      <c r="F38" s="126">
        <v>0</v>
      </c>
      <c r="G38" s="109">
        <v>127.39</v>
      </c>
    </row>
    <row r="39" spans="1:7" ht="19.5" customHeight="1">
      <c r="A39" s="108" t="s">
        <v>334</v>
      </c>
      <c r="B39" s="125" t="s">
        <v>84</v>
      </c>
      <c r="C39" s="145" t="s">
        <v>85</v>
      </c>
      <c r="D39" s="108" t="s">
        <v>196</v>
      </c>
      <c r="E39" s="126">
        <f aca="true" t="shared" si="1" ref="E39:E70">SUM(F39:G39)</f>
        <v>56.22</v>
      </c>
      <c r="F39" s="126">
        <v>0</v>
      </c>
      <c r="G39" s="109">
        <v>56.22</v>
      </c>
    </row>
    <row r="40" spans="1:7" ht="19.5" customHeight="1">
      <c r="A40" s="108" t="s">
        <v>38</v>
      </c>
      <c r="B40" s="125" t="s">
        <v>38</v>
      </c>
      <c r="C40" s="145" t="s">
        <v>38</v>
      </c>
      <c r="D40" s="108" t="s">
        <v>203</v>
      </c>
      <c r="E40" s="126">
        <f t="shared" si="1"/>
        <v>19.36</v>
      </c>
      <c r="F40" s="126">
        <v>19.36</v>
      </c>
      <c r="G40" s="109">
        <v>0</v>
      </c>
    </row>
    <row r="41" spans="1:7" ht="19.5" customHeight="1">
      <c r="A41" s="108" t="s">
        <v>361</v>
      </c>
      <c r="B41" s="125" t="s">
        <v>89</v>
      </c>
      <c r="C41" s="145" t="s">
        <v>85</v>
      </c>
      <c r="D41" s="108" t="s">
        <v>362</v>
      </c>
      <c r="E41" s="126">
        <f t="shared" si="1"/>
        <v>17.6</v>
      </c>
      <c r="F41" s="126">
        <v>17.6</v>
      </c>
      <c r="G41" s="109">
        <v>0</v>
      </c>
    </row>
    <row r="42" spans="1:7" ht="19.5" customHeight="1">
      <c r="A42" s="108" t="s">
        <v>361</v>
      </c>
      <c r="B42" s="125" t="s">
        <v>194</v>
      </c>
      <c r="C42" s="145" t="s">
        <v>85</v>
      </c>
      <c r="D42" s="108" t="s">
        <v>363</v>
      </c>
      <c r="E42" s="126">
        <f t="shared" si="1"/>
        <v>0.33</v>
      </c>
      <c r="F42" s="126">
        <v>0.33</v>
      </c>
      <c r="G42" s="109">
        <v>0</v>
      </c>
    </row>
    <row r="43" spans="1:7" ht="19.5" customHeight="1">
      <c r="A43" s="108" t="s">
        <v>361</v>
      </c>
      <c r="B43" s="125" t="s">
        <v>84</v>
      </c>
      <c r="C43" s="145" t="s">
        <v>85</v>
      </c>
      <c r="D43" s="108" t="s">
        <v>364</v>
      </c>
      <c r="E43" s="126">
        <f t="shared" si="1"/>
        <v>1.43</v>
      </c>
      <c r="F43" s="126">
        <v>1.43</v>
      </c>
      <c r="G43" s="109">
        <v>0</v>
      </c>
    </row>
    <row r="44" spans="1:7" ht="19.5" customHeight="1">
      <c r="A44" s="108" t="s">
        <v>38</v>
      </c>
      <c r="B44" s="125" t="s">
        <v>38</v>
      </c>
      <c r="C44" s="145" t="s">
        <v>38</v>
      </c>
      <c r="D44" s="108" t="s">
        <v>104</v>
      </c>
      <c r="E44" s="126">
        <f t="shared" si="1"/>
        <v>218.57</v>
      </c>
      <c r="F44" s="126">
        <v>124.91</v>
      </c>
      <c r="G44" s="109">
        <v>93.66</v>
      </c>
    </row>
    <row r="45" spans="1:7" ht="19.5" customHeight="1">
      <c r="A45" s="108" t="s">
        <v>38</v>
      </c>
      <c r="B45" s="125" t="s">
        <v>38</v>
      </c>
      <c r="C45" s="145" t="s">
        <v>38</v>
      </c>
      <c r="D45" s="108" t="s">
        <v>323</v>
      </c>
      <c r="E45" s="126">
        <f t="shared" si="1"/>
        <v>124.9</v>
      </c>
      <c r="F45" s="126">
        <v>124.9</v>
      </c>
      <c r="G45" s="109">
        <v>0</v>
      </c>
    </row>
    <row r="46" spans="1:7" ht="19.5" customHeight="1">
      <c r="A46" s="108" t="s">
        <v>324</v>
      </c>
      <c r="B46" s="125" t="s">
        <v>89</v>
      </c>
      <c r="C46" s="145" t="s">
        <v>105</v>
      </c>
      <c r="D46" s="108" t="s">
        <v>325</v>
      </c>
      <c r="E46" s="126">
        <f t="shared" si="1"/>
        <v>34.21</v>
      </c>
      <c r="F46" s="126">
        <v>34.21</v>
      </c>
      <c r="G46" s="109">
        <v>0</v>
      </c>
    </row>
    <row r="47" spans="1:7" ht="19.5" customHeight="1">
      <c r="A47" s="108" t="s">
        <v>324</v>
      </c>
      <c r="B47" s="125" t="s">
        <v>88</v>
      </c>
      <c r="C47" s="145" t="s">
        <v>105</v>
      </c>
      <c r="D47" s="108" t="s">
        <v>326</v>
      </c>
      <c r="E47" s="126">
        <f t="shared" si="1"/>
        <v>54.75</v>
      </c>
      <c r="F47" s="126">
        <v>54.75</v>
      </c>
      <c r="G47" s="109">
        <v>0</v>
      </c>
    </row>
    <row r="48" spans="1:7" ht="19.5" customHeight="1">
      <c r="A48" s="108" t="s">
        <v>324</v>
      </c>
      <c r="B48" s="125" t="s">
        <v>99</v>
      </c>
      <c r="C48" s="145" t="s">
        <v>105</v>
      </c>
      <c r="D48" s="108" t="s">
        <v>327</v>
      </c>
      <c r="E48" s="126">
        <f t="shared" si="1"/>
        <v>2.85</v>
      </c>
      <c r="F48" s="126">
        <v>2.85</v>
      </c>
      <c r="G48" s="109">
        <v>0</v>
      </c>
    </row>
    <row r="49" spans="1:7" ht="19.5" customHeight="1">
      <c r="A49" s="108" t="s">
        <v>324</v>
      </c>
      <c r="B49" s="125" t="s">
        <v>192</v>
      </c>
      <c r="C49" s="145" t="s">
        <v>105</v>
      </c>
      <c r="D49" s="108" t="s">
        <v>328</v>
      </c>
      <c r="E49" s="126">
        <f t="shared" si="1"/>
        <v>11.54</v>
      </c>
      <c r="F49" s="126">
        <v>11.54</v>
      </c>
      <c r="G49" s="109">
        <v>0</v>
      </c>
    </row>
    <row r="50" spans="1:7" ht="19.5" customHeight="1">
      <c r="A50" s="108" t="s">
        <v>324</v>
      </c>
      <c r="B50" s="125" t="s">
        <v>329</v>
      </c>
      <c r="C50" s="145" t="s">
        <v>105</v>
      </c>
      <c r="D50" s="108" t="s">
        <v>330</v>
      </c>
      <c r="E50" s="126">
        <f t="shared" si="1"/>
        <v>8.19</v>
      </c>
      <c r="F50" s="126">
        <v>8.19</v>
      </c>
      <c r="G50" s="109">
        <v>0</v>
      </c>
    </row>
    <row r="51" spans="1:7" ht="19.5" customHeight="1">
      <c r="A51" s="108" t="s">
        <v>324</v>
      </c>
      <c r="B51" s="125" t="s">
        <v>97</v>
      </c>
      <c r="C51" s="145" t="s">
        <v>105</v>
      </c>
      <c r="D51" s="108" t="s">
        <v>331</v>
      </c>
      <c r="E51" s="126">
        <f t="shared" si="1"/>
        <v>1.47</v>
      </c>
      <c r="F51" s="126">
        <v>1.47</v>
      </c>
      <c r="G51" s="109">
        <v>0</v>
      </c>
    </row>
    <row r="52" spans="1:7" ht="19.5" customHeight="1">
      <c r="A52" s="108" t="s">
        <v>324</v>
      </c>
      <c r="B52" s="125" t="s">
        <v>332</v>
      </c>
      <c r="C52" s="145" t="s">
        <v>105</v>
      </c>
      <c r="D52" s="108" t="s">
        <v>181</v>
      </c>
      <c r="E52" s="126">
        <f t="shared" si="1"/>
        <v>10.92</v>
      </c>
      <c r="F52" s="126">
        <v>10.92</v>
      </c>
      <c r="G52" s="109">
        <v>0</v>
      </c>
    </row>
    <row r="53" spans="1:7" ht="19.5" customHeight="1">
      <c r="A53" s="108" t="s">
        <v>324</v>
      </c>
      <c r="B53" s="125" t="s">
        <v>84</v>
      </c>
      <c r="C53" s="145" t="s">
        <v>105</v>
      </c>
      <c r="D53" s="108" t="s">
        <v>182</v>
      </c>
      <c r="E53" s="126">
        <f t="shared" si="1"/>
        <v>0.97</v>
      </c>
      <c r="F53" s="126">
        <v>0.97</v>
      </c>
      <c r="G53" s="109">
        <v>0</v>
      </c>
    </row>
    <row r="54" spans="1:7" ht="19.5" customHeight="1">
      <c r="A54" s="108" t="s">
        <v>38</v>
      </c>
      <c r="B54" s="125" t="s">
        <v>38</v>
      </c>
      <c r="C54" s="145" t="s">
        <v>38</v>
      </c>
      <c r="D54" s="108" t="s">
        <v>333</v>
      </c>
      <c r="E54" s="126">
        <f t="shared" si="1"/>
        <v>93.66</v>
      </c>
      <c r="F54" s="126">
        <v>0</v>
      </c>
      <c r="G54" s="109">
        <v>93.66</v>
      </c>
    </row>
    <row r="55" spans="1:7" ht="19.5" customHeight="1">
      <c r="A55" s="108" t="s">
        <v>334</v>
      </c>
      <c r="B55" s="125" t="s">
        <v>89</v>
      </c>
      <c r="C55" s="145" t="s">
        <v>105</v>
      </c>
      <c r="D55" s="108" t="s">
        <v>335</v>
      </c>
      <c r="E55" s="126">
        <f t="shared" si="1"/>
        <v>8</v>
      </c>
      <c r="F55" s="126">
        <v>0</v>
      </c>
      <c r="G55" s="109">
        <v>8</v>
      </c>
    </row>
    <row r="56" spans="1:7" ht="19.5" customHeight="1">
      <c r="A56" s="108" t="s">
        <v>334</v>
      </c>
      <c r="B56" s="125" t="s">
        <v>88</v>
      </c>
      <c r="C56" s="145" t="s">
        <v>105</v>
      </c>
      <c r="D56" s="108" t="s">
        <v>336</v>
      </c>
      <c r="E56" s="126">
        <f t="shared" si="1"/>
        <v>1</v>
      </c>
      <c r="F56" s="126">
        <v>0</v>
      </c>
      <c r="G56" s="109">
        <v>1</v>
      </c>
    </row>
    <row r="57" spans="1:7" ht="19.5" customHeight="1">
      <c r="A57" s="108" t="s">
        <v>334</v>
      </c>
      <c r="B57" s="125" t="s">
        <v>190</v>
      </c>
      <c r="C57" s="145" t="s">
        <v>105</v>
      </c>
      <c r="D57" s="108" t="s">
        <v>341</v>
      </c>
      <c r="E57" s="126">
        <f t="shared" si="1"/>
        <v>1.5</v>
      </c>
      <c r="F57" s="126">
        <v>0</v>
      </c>
      <c r="G57" s="109">
        <v>1.5</v>
      </c>
    </row>
    <row r="58" spans="1:7" ht="19.5" customHeight="1">
      <c r="A58" s="108" t="s">
        <v>334</v>
      </c>
      <c r="B58" s="125" t="s">
        <v>97</v>
      </c>
      <c r="C58" s="145" t="s">
        <v>105</v>
      </c>
      <c r="D58" s="108" t="s">
        <v>343</v>
      </c>
      <c r="E58" s="126">
        <f t="shared" si="1"/>
        <v>23</v>
      </c>
      <c r="F58" s="126">
        <v>0</v>
      </c>
      <c r="G58" s="109">
        <v>23</v>
      </c>
    </row>
    <row r="59" spans="1:7" ht="19.5" customHeight="1">
      <c r="A59" s="108" t="s">
        <v>334</v>
      </c>
      <c r="B59" s="125" t="s">
        <v>332</v>
      </c>
      <c r="C59" s="145" t="s">
        <v>105</v>
      </c>
      <c r="D59" s="108" t="s">
        <v>346</v>
      </c>
      <c r="E59" s="126">
        <f t="shared" si="1"/>
        <v>2</v>
      </c>
      <c r="F59" s="126">
        <v>0</v>
      </c>
      <c r="G59" s="109">
        <v>2</v>
      </c>
    </row>
    <row r="60" spans="1:7" ht="19.5" customHeight="1">
      <c r="A60" s="108" t="s">
        <v>334</v>
      </c>
      <c r="B60" s="125" t="s">
        <v>349</v>
      </c>
      <c r="C60" s="145" t="s">
        <v>105</v>
      </c>
      <c r="D60" s="108" t="s">
        <v>186</v>
      </c>
      <c r="E60" s="126">
        <f t="shared" si="1"/>
        <v>23</v>
      </c>
      <c r="F60" s="126">
        <v>0</v>
      </c>
      <c r="G60" s="109">
        <v>23</v>
      </c>
    </row>
    <row r="61" spans="1:7" ht="19.5" customHeight="1">
      <c r="A61" s="108" t="s">
        <v>334</v>
      </c>
      <c r="B61" s="125" t="s">
        <v>350</v>
      </c>
      <c r="C61" s="145" t="s">
        <v>105</v>
      </c>
      <c r="D61" s="108" t="s">
        <v>187</v>
      </c>
      <c r="E61" s="126">
        <f t="shared" si="1"/>
        <v>5</v>
      </c>
      <c r="F61" s="126">
        <v>0</v>
      </c>
      <c r="G61" s="109">
        <v>5</v>
      </c>
    </row>
    <row r="62" spans="1:7" ht="19.5" customHeight="1">
      <c r="A62" s="108" t="s">
        <v>334</v>
      </c>
      <c r="B62" s="125" t="s">
        <v>351</v>
      </c>
      <c r="C62" s="145" t="s">
        <v>105</v>
      </c>
      <c r="D62" s="108" t="s">
        <v>189</v>
      </c>
      <c r="E62" s="126">
        <f t="shared" si="1"/>
        <v>0.48</v>
      </c>
      <c r="F62" s="126">
        <v>0</v>
      </c>
      <c r="G62" s="109">
        <v>0.48</v>
      </c>
    </row>
    <row r="63" spans="1:7" ht="19.5" customHeight="1">
      <c r="A63" s="108" t="s">
        <v>334</v>
      </c>
      <c r="B63" s="125" t="s">
        <v>352</v>
      </c>
      <c r="C63" s="145" t="s">
        <v>105</v>
      </c>
      <c r="D63" s="108" t="s">
        <v>353</v>
      </c>
      <c r="E63" s="126">
        <f t="shared" si="1"/>
        <v>10</v>
      </c>
      <c r="F63" s="126">
        <v>0</v>
      </c>
      <c r="G63" s="109">
        <v>10</v>
      </c>
    </row>
    <row r="64" spans="1:7" ht="19.5" customHeight="1">
      <c r="A64" s="108" t="s">
        <v>334</v>
      </c>
      <c r="B64" s="125" t="s">
        <v>354</v>
      </c>
      <c r="C64" s="145" t="s">
        <v>105</v>
      </c>
      <c r="D64" s="108" t="s">
        <v>355</v>
      </c>
      <c r="E64" s="126">
        <f t="shared" si="1"/>
        <v>1.82</v>
      </c>
      <c r="F64" s="126">
        <v>0</v>
      </c>
      <c r="G64" s="109">
        <v>1.82</v>
      </c>
    </row>
    <row r="65" spans="1:7" ht="19.5" customHeight="1">
      <c r="A65" s="108" t="s">
        <v>334</v>
      </c>
      <c r="B65" s="125" t="s">
        <v>356</v>
      </c>
      <c r="C65" s="145" t="s">
        <v>105</v>
      </c>
      <c r="D65" s="108" t="s">
        <v>357</v>
      </c>
      <c r="E65" s="126">
        <f t="shared" si="1"/>
        <v>1</v>
      </c>
      <c r="F65" s="126">
        <v>0</v>
      </c>
      <c r="G65" s="109">
        <v>1</v>
      </c>
    </row>
    <row r="66" spans="1:7" ht="19.5" customHeight="1">
      <c r="A66" s="108" t="s">
        <v>334</v>
      </c>
      <c r="B66" s="125" t="s">
        <v>358</v>
      </c>
      <c r="C66" s="145" t="s">
        <v>105</v>
      </c>
      <c r="D66" s="108" t="s">
        <v>193</v>
      </c>
      <c r="E66" s="126">
        <f t="shared" si="1"/>
        <v>5.05</v>
      </c>
      <c r="F66" s="126">
        <v>0</v>
      </c>
      <c r="G66" s="109">
        <v>5.05</v>
      </c>
    </row>
    <row r="67" spans="1:7" ht="19.5" customHeight="1">
      <c r="A67" s="108" t="s">
        <v>334</v>
      </c>
      <c r="B67" s="125" t="s">
        <v>359</v>
      </c>
      <c r="C67" s="145" t="s">
        <v>105</v>
      </c>
      <c r="D67" s="108" t="s">
        <v>360</v>
      </c>
      <c r="E67" s="126">
        <f t="shared" si="1"/>
        <v>7.49</v>
      </c>
      <c r="F67" s="126">
        <v>0</v>
      </c>
      <c r="G67" s="109">
        <v>7.49</v>
      </c>
    </row>
    <row r="68" spans="1:7" ht="19.5" customHeight="1">
      <c r="A68" s="108" t="s">
        <v>334</v>
      </c>
      <c r="B68" s="125" t="s">
        <v>84</v>
      </c>
      <c r="C68" s="145" t="s">
        <v>105</v>
      </c>
      <c r="D68" s="108" t="s">
        <v>196</v>
      </c>
      <c r="E68" s="126">
        <f t="shared" si="1"/>
        <v>4.32</v>
      </c>
      <c r="F68" s="126">
        <v>0</v>
      </c>
      <c r="G68" s="109">
        <v>4.32</v>
      </c>
    </row>
    <row r="69" spans="1:7" ht="19.5" customHeight="1">
      <c r="A69" s="108" t="s">
        <v>38</v>
      </c>
      <c r="B69" s="125" t="s">
        <v>38</v>
      </c>
      <c r="C69" s="145" t="s">
        <v>38</v>
      </c>
      <c r="D69" s="108" t="s">
        <v>203</v>
      </c>
      <c r="E69" s="126">
        <f t="shared" si="1"/>
        <v>0.01</v>
      </c>
      <c r="F69" s="126">
        <v>0.01</v>
      </c>
      <c r="G69" s="109">
        <v>0</v>
      </c>
    </row>
    <row r="70" spans="1:7" ht="19.5" customHeight="1">
      <c r="A70" s="108" t="s">
        <v>361</v>
      </c>
      <c r="B70" s="125" t="s">
        <v>194</v>
      </c>
      <c r="C70" s="145" t="s">
        <v>105</v>
      </c>
      <c r="D70" s="108" t="s">
        <v>363</v>
      </c>
      <c r="E70" s="126">
        <f t="shared" si="1"/>
        <v>0.01</v>
      </c>
      <c r="F70" s="126">
        <v>0.01</v>
      </c>
      <c r="G70" s="109">
        <v>0</v>
      </c>
    </row>
    <row r="71" spans="1:7" ht="19.5" customHeight="1">
      <c r="A71" s="108" t="s">
        <v>38</v>
      </c>
      <c r="B71" s="125" t="s">
        <v>38</v>
      </c>
      <c r="C71" s="145" t="s">
        <v>38</v>
      </c>
      <c r="D71" s="108" t="s">
        <v>106</v>
      </c>
      <c r="E71" s="126">
        <f aca="true" t="shared" si="2" ref="E71:E102">SUM(F71:G71)</f>
        <v>140.75</v>
      </c>
      <c r="F71" s="126">
        <v>119.99</v>
      </c>
      <c r="G71" s="109">
        <v>20.76</v>
      </c>
    </row>
    <row r="72" spans="1:7" ht="19.5" customHeight="1">
      <c r="A72" s="108" t="s">
        <v>38</v>
      </c>
      <c r="B72" s="125" t="s">
        <v>38</v>
      </c>
      <c r="C72" s="145" t="s">
        <v>38</v>
      </c>
      <c r="D72" s="108" t="s">
        <v>107</v>
      </c>
      <c r="E72" s="126">
        <f t="shared" si="2"/>
        <v>140.75</v>
      </c>
      <c r="F72" s="126">
        <v>119.99</v>
      </c>
      <c r="G72" s="109">
        <v>20.76</v>
      </c>
    </row>
    <row r="73" spans="1:7" ht="19.5" customHeight="1">
      <c r="A73" s="108" t="s">
        <v>38</v>
      </c>
      <c r="B73" s="125" t="s">
        <v>38</v>
      </c>
      <c r="C73" s="145" t="s">
        <v>38</v>
      </c>
      <c r="D73" s="108" t="s">
        <v>323</v>
      </c>
      <c r="E73" s="126">
        <f t="shared" si="2"/>
        <v>119.97</v>
      </c>
      <c r="F73" s="126">
        <v>119.97</v>
      </c>
      <c r="G73" s="109">
        <v>0</v>
      </c>
    </row>
    <row r="74" spans="1:7" ht="19.5" customHeight="1">
      <c r="A74" s="108" t="s">
        <v>324</v>
      </c>
      <c r="B74" s="125" t="s">
        <v>89</v>
      </c>
      <c r="C74" s="145" t="s">
        <v>108</v>
      </c>
      <c r="D74" s="108" t="s">
        <v>325</v>
      </c>
      <c r="E74" s="126">
        <f t="shared" si="2"/>
        <v>23.96</v>
      </c>
      <c r="F74" s="126">
        <v>23.96</v>
      </c>
      <c r="G74" s="109">
        <v>0</v>
      </c>
    </row>
    <row r="75" spans="1:7" ht="19.5" customHeight="1">
      <c r="A75" s="108" t="s">
        <v>324</v>
      </c>
      <c r="B75" s="125" t="s">
        <v>88</v>
      </c>
      <c r="C75" s="145" t="s">
        <v>108</v>
      </c>
      <c r="D75" s="108" t="s">
        <v>326</v>
      </c>
      <c r="E75" s="126">
        <f t="shared" si="2"/>
        <v>66.71</v>
      </c>
      <c r="F75" s="126">
        <v>66.71</v>
      </c>
      <c r="G75" s="109">
        <v>0</v>
      </c>
    </row>
    <row r="76" spans="1:7" ht="19.5" customHeight="1">
      <c r="A76" s="108" t="s">
        <v>324</v>
      </c>
      <c r="B76" s="125" t="s">
        <v>99</v>
      </c>
      <c r="C76" s="145" t="s">
        <v>108</v>
      </c>
      <c r="D76" s="108" t="s">
        <v>327</v>
      </c>
      <c r="E76" s="126">
        <f t="shared" si="2"/>
        <v>2</v>
      </c>
      <c r="F76" s="126">
        <v>2</v>
      </c>
      <c r="G76" s="109">
        <v>0</v>
      </c>
    </row>
    <row r="77" spans="1:7" ht="19.5" customHeight="1">
      <c r="A77" s="108" t="s">
        <v>324</v>
      </c>
      <c r="B77" s="125" t="s">
        <v>192</v>
      </c>
      <c r="C77" s="145" t="s">
        <v>108</v>
      </c>
      <c r="D77" s="108" t="s">
        <v>328</v>
      </c>
      <c r="E77" s="126">
        <f t="shared" si="2"/>
        <v>8.94</v>
      </c>
      <c r="F77" s="126">
        <v>8.94</v>
      </c>
      <c r="G77" s="109">
        <v>0</v>
      </c>
    </row>
    <row r="78" spans="1:7" ht="19.5" customHeight="1">
      <c r="A78" s="108" t="s">
        <v>324</v>
      </c>
      <c r="B78" s="125" t="s">
        <v>329</v>
      </c>
      <c r="C78" s="145" t="s">
        <v>108</v>
      </c>
      <c r="D78" s="108" t="s">
        <v>330</v>
      </c>
      <c r="E78" s="126">
        <f t="shared" si="2"/>
        <v>7.06</v>
      </c>
      <c r="F78" s="126">
        <v>7.06</v>
      </c>
      <c r="G78" s="109">
        <v>0</v>
      </c>
    </row>
    <row r="79" spans="1:7" ht="19.5" customHeight="1">
      <c r="A79" s="108" t="s">
        <v>324</v>
      </c>
      <c r="B79" s="125" t="s">
        <v>97</v>
      </c>
      <c r="C79" s="145" t="s">
        <v>108</v>
      </c>
      <c r="D79" s="108" t="s">
        <v>331</v>
      </c>
      <c r="E79" s="126">
        <f t="shared" si="2"/>
        <v>1.1</v>
      </c>
      <c r="F79" s="126">
        <v>1.1</v>
      </c>
      <c r="G79" s="109">
        <v>0</v>
      </c>
    </row>
    <row r="80" spans="1:7" ht="19.5" customHeight="1">
      <c r="A80" s="108" t="s">
        <v>324</v>
      </c>
      <c r="B80" s="125" t="s">
        <v>332</v>
      </c>
      <c r="C80" s="145" t="s">
        <v>108</v>
      </c>
      <c r="D80" s="108" t="s">
        <v>181</v>
      </c>
      <c r="E80" s="126">
        <f t="shared" si="2"/>
        <v>9.42</v>
      </c>
      <c r="F80" s="126">
        <v>9.42</v>
      </c>
      <c r="G80" s="109">
        <v>0</v>
      </c>
    </row>
    <row r="81" spans="1:7" ht="19.5" customHeight="1">
      <c r="A81" s="108" t="s">
        <v>324</v>
      </c>
      <c r="B81" s="125" t="s">
        <v>84</v>
      </c>
      <c r="C81" s="145" t="s">
        <v>108</v>
      </c>
      <c r="D81" s="108" t="s">
        <v>182</v>
      </c>
      <c r="E81" s="126">
        <f t="shared" si="2"/>
        <v>0.78</v>
      </c>
      <c r="F81" s="126">
        <v>0.78</v>
      </c>
      <c r="G81" s="109">
        <v>0</v>
      </c>
    </row>
    <row r="82" spans="1:7" ht="19.5" customHeight="1">
      <c r="A82" s="108" t="s">
        <v>38</v>
      </c>
      <c r="B82" s="125" t="s">
        <v>38</v>
      </c>
      <c r="C82" s="145" t="s">
        <v>38</v>
      </c>
      <c r="D82" s="108" t="s">
        <v>333</v>
      </c>
      <c r="E82" s="126">
        <f t="shared" si="2"/>
        <v>20.76</v>
      </c>
      <c r="F82" s="126">
        <v>0</v>
      </c>
      <c r="G82" s="109">
        <v>20.76</v>
      </c>
    </row>
    <row r="83" spans="1:7" ht="19.5" customHeight="1">
      <c r="A83" s="108" t="s">
        <v>334</v>
      </c>
      <c r="B83" s="125" t="s">
        <v>89</v>
      </c>
      <c r="C83" s="145" t="s">
        <v>108</v>
      </c>
      <c r="D83" s="108" t="s">
        <v>335</v>
      </c>
      <c r="E83" s="126">
        <f t="shared" si="2"/>
        <v>5.88</v>
      </c>
      <c r="F83" s="126">
        <v>0</v>
      </c>
      <c r="G83" s="109">
        <v>5.88</v>
      </c>
    </row>
    <row r="84" spans="1:7" ht="19.5" customHeight="1">
      <c r="A84" s="108" t="s">
        <v>334</v>
      </c>
      <c r="B84" s="125" t="s">
        <v>352</v>
      </c>
      <c r="C84" s="145" t="s">
        <v>108</v>
      </c>
      <c r="D84" s="108" t="s">
        <v>353</v>
      </c>
      <c r="E84" s="126">
        <f t="shared" si="2"/>
        <v>4</v>
      </c>
      <c r="F84" s="126">
        <v>0</v>
      </c>
      <c r="G84" s="109">
        <v>4</v>
      </c>
    </row>
    <row r="85" spans="1:7" ht="19.5" customHeight="1">
      <c r="A85" s="108" t="s">
        <v>334</v>
      </c>
      <c r="B85" s="125" t="s">
        <v>354</v>
      </c>
      <c r="C85" s="145" t="s">
        <v>108</v>
      </c>
      <c r="D85" s="108" t="s">
        <v>355</v>
      </c>
      <c r="E85" s="126">
        <f t="shared" si="2"/>
        <v>1.57</v>
      </c>
      <c r="F85" s="126">
        <v>0</v>
      </c>
      <c r="G85" s="109">
        <v>1.57</v>
      </c>
    </row>
    <row r="86" spans="1:7" ht="19.5" customHeight="1">
      <c r="A86" s="108" t="s">
        <v>334</v>
      </c>
      <c r="B86" s="125" t="s">
        <v>356</v>
      </c>
      <c r="C86" s="145" t="s">
        <v>108</v>
      </c>
      <c r="D86" s="108" t="s">
        <v>357</v>
      </c>
      <c r="E86" s="126">
        <f t="shared" si="2"/>
        <v>0.69</v>
      </c>
      <c r="F86" s="126">
        <v>0</v>
      </c>
      <c r="G86" s="109">
        <v>0.69</v>
      </c>
    </row>
    <row r="87" spans="1:7" ht="19.5" customHeight="1">
      <c r="A87" s="108" t="s">
        <v>334</v>
      </c>
      <c r="B87" s="125" t="s">
        <v>359</v>
      </c>
      <c r="C87" s="145" t="s">
        <v>108</v>
      </c>
      <c r="D87" s="108" t="s">
        <v>360</v>
      </c>
      <c r="E87" s="126">
        <f t="shared" si="2"/>
        <v>5.62</v>
      </c>
      <c r="F87" s="126">
        <v>0</v>
      </c>
      <c r="G87" s="109">
        <v>5.62</v>
      </c>
    </row>
    <row r="88" spans="1:7" ht="19.5" customHeight="1">
      <c r="A88" s="108" t="s">
        <v>334</v>
      </c>
      <c r="B88" s="125" t="s">
        <v>84</v>
      </c>
      <c r="C88" s="145" t="s">
        <v>108</v>
      </c>
      <c r="D88" s="108" t="s">
        <v>196</v>
      </c>
      <c r="E88" s="126">
        <f t="shared" si="2"/>
        <v>3</v>
      </c>
      <c r="F88" s="126">
        <v>0</v>
      </c>
      <c r="G88" s="109">
        <v>3</v>
      </c>
    </row>
    <row r="89" spans="1:7" ht="19.5" customHeight="1">
      <c r="A89" s="108" t="s">
        <v>38</v>
      </c>
      <c r="B89" s="125" t="s">
        <v>38</v>
      </c>
      <c r="C89" s="145" t="s">
        <v>38</v>
      </c>
      <c r="D89" s="108" t="s">
        <v>203</v>
      </c>
      <c r="E89" s="126">
        <f t="shared" si="2"/>
        <v>0.02</v>
      </c>
      <c r="F89" s="126">
        <v>0.02</v>
      </c>
      <c r="G89" s="109">
        <v>0</v>
      </c>
    </row>
    <row r="90" spans="1:7" ht="19.5" customHeight="1">
      <c r="A90" s="108" t="s">
        <v>361</v>
      </c>
      <c r="B90" s="125" t="s">
        <v>194</v>
      </c>
      <c r="C90" s="145" t="s">
        <v>108</v>
      </c>
      <c r="D90" s="108" t="s">
        <v>363</v>
      </c>
      <c r="E90" s="126">
        <f t="shared" si="2"/>
        <v>0.02</v>
      </c>
      <c r="F90" s="126">
        <v>0.02</v>
      </c>
      <c r="G90" s="109">
        <v>0</v>
      </c>
    </row>
    <row r="91" spans="1:7" ht="19.5" customHeight="1">
      <c r="A91" s="108" t="s">
        <v>38</v>
      </c>
      <c r="B91" s="125" t="s">
        <v>38</v>
      </c>
      <c r="C91" s="145" t="s">
        <v>38</v>
      </c>
      <c r="D91" s="108" t="s">
        <v>109</v>
      </c>
      <c r="E91" s="126">
        <f t="shared" si="2"/>
        <v>104.41</v>
      </c>
      <c r="F91" s="126">
        <v>74.49</v>
      </c>
      <c r="G91" s="109">
        <v>29.92</v>
      </c>
    </row>
    <row r="92" spans="1:7" ht="19.5" customHeight="1">
      <c r="A92" s="108" t="s">
        <v>38</v>
      </c>
      <c r="B92" s="125" t="s">
        <v>38</v>
      </c>
      <c r="C92" s="145" t="s">
        <v>38</v>
      </c>
      <c r="D92" s="108" t="s">
        <v>110</v>
      </c>
      <c r="E92" s="126">
        <f t="shared" si="2"/>
        <v>104.41</v>
      </c>
      <c r="F92" s="126">
        <v>74.49</v>
      </c>
      <c r="G92" s="109">
        <v>29.92</v>
      </c>
    </row>
    <row r="93" spans="1:7" ht="19.5" customHeight="1">
      <c r="A93" s="108" t="s">
        <v>38</v>
      </c>
      <c r="B93" s="125" t="s">
        <v>38</v>
      </c>
      <c r="C93" s="145" t="s">
        <v>38</v>
      </c>
      <c r="D93" s="108" t="s">
        <v>323</v>
      </c>
      <c r="E93" s="126">
        <f t="shared" si="2"/>
        <v>74.49</v>
      </c>
      <c r="F93" s="126">
        <v>74.49</v>
      </c>
      <c r="G93" s="109">
        <v>0</v>
      </c>
    </row>
    <row r="94" spans="1:7" ht="19.5" customHeight="1">
      <c r="A94" s="108" t="s">
        <v>324</v>
      </c>
      <c r="B94" s="125" t="s">
        <v>89</v>
      </c>
      <c r="C94" s="145" t="s">
        <v>111</v>
      </c>
      <c r="D94" s="108" t="s">
        <v>325</v>
      </c>
      <c r="E94" s="126">
        <f t="shared" si="2"/>
        <v>24.15</v>
      </c>
      <c r="F94" s="126">
        <v>24.15</v>
      </c>
      <c r="G94" s="109">
        <v>0</v>
      </c>
    </row>
    <row r="95" spans="1:7" ht="19.5" customHeight="1">
      <c r="A95" s="108" t="s">
        <v>324</v>
      </c>
      <c r="B95" s="125" t="s">
        <v>88</v>
      </c>
      <c r="C95" s="145" t="s">
        <v>111</v>
      </c>
      <c r="D95" s="108" t="s">
        <v>326</v>
      </c>
      <c r="E95" s="126">
        <f t="shared" si="2"/>
        <v>5.67</v>
      </c>
      <c r="F95" s="126">
        <v>5.67</v>
      </c>
      <c r="G95" s="109">
        <v>0</v>
      </c>
    </row>
    <row r="96" spans="1:7" ht="19.5" customHeight="1">
      <c r="A96" s="108" t="s">
        <v>324</v>
      </c>
      <c r="B96" s="125" t="s">
        <v>190</v>
      </c>
      <c r="C96" s="145" t="s">
        <v>111</v>
      </c>
      <c r="D96" s="108" t="s">
        <v>365</v>
      </c>
      <c r="E96" s="126">
        <f t="shared" si="2"/>
        <v>19.16</v>
      </c>
      <c r="F96" s="126">
        <v>19.16</v>
      </c>
      <c r="G96" s="109">
        <v>0</v>
      </c>
    </row>
    <row r="97" spans="1:7" ht="19.5" customHeight="1">
      <c r="A97" s="108" t="s">
        <v>324</v>
      </c>
      <c r="B97" s="125" t="s">
        <v>192</v>
      </c>
      <c r="C97" s="145" t="s">
        <v>111</v>
      </c>
      <c r="D97" s="108" t="s">
        <v>328</v>
      </c>
      <c r="E97" s="126">
        <f t="shared" si="2"/>
        <v>9.5</v>
      </c>
      <c r="F97" s="126">
        <v>9.5</v>
      </c>
      <c r="G97" s="109">
        <v>0</v>
      </c>
    </row>
    <row r="98" spans="1:7" ht="19.5" customHeight="1">
      <c r="A98" s="108" t="s">
        <v>324</v>
      </c>
      <c r="B98" s="125" t="s">
        <v>194</v>
      </c>
      <c r="C98" s="145" t="s">
        <v>111</v>
      </c>
      <c r="D98" s="108" t="s">
        <v>366</v>
      </c>
      <c r="E98" s="126">
        <f t="shared" si="2"/>
        <v>4.2</v>
      </c>
      <c r="F98" s="126">
        <v>4.2</v>
      </c>
      <c r="G98" s="109">
        <v>0</v>
      </c>
    </row>
    <row r="99" spans="1:7" ht="19.5" customHeight="1">
      <c r="A99" s="108" t="s">
        <v>324</v>
      </c>
      <c r="B99" s="125" t="s">
        <v>329</v>
      </c>
      <c r="C99" s="145" t="s">
        <v>111</v>
      </c>
      <c r="D99" s="108" t="s">
        <v>330</v>
      </c>
      <c r="E99" s="126">
        <f t="shared" si="2"/>
        <v>4.6</v>
      </c>
      <c r="F99" s="126">
        <v>4.6</v>
      </c>
      <c r="G99" s="109">
        <v>0</v>
      </c>
    </row>
    <row r="100" spans="1:7" ht="19.5" customHeight="1">
      <c r="A100" s="108" t="s">
        <v>324</v>
      </c>
      <c r="B100" s="125" t="s">
        <v>344</v>
      </c>
      <c r="C100" s="145" t="s">
        <v>111</v>
      </c>
      <c r="D100" s="108" t="s">
        <v>367</v>
      </c>
      <c r="E100" s="126">
        <f t="shared" si="2"/>
        <v>0.31</v>
      </c>
      <c r="F100" s="126">
        <v>0.31</v>
      </c>
      <c r="G100" s="109">
        <v>0</v>
      </c>
    </row>
    <row r="101" spans="1:7" ht="19.5" customHeight="1">
      <c r="A101" s="108" t="s">
        <v>324</v>
      </c>
      <c r="B101" s="125" t="s">
        <v>332</v>
      </c>
      <c r="C101" s="145" t="s">
        <v>111</v>
      </c>
      <c r="D101" s="108" t="s">
        <v>181</v>
      </c>
      <c r="E101" s="126">
        <f t="shared" si="2"/>
        <v>6.9</v>
      </c>
      <c r="F101" s="126">
        <v>6.9</v>
      </c>
      <c r="G101" s="109">
        <v>0</v>
      </c>
    </row>
    <row r="102" spans="1:7" ht="19.5" customHeight="1">
      <c r="A102" s="108" t="s">
        <v>38</v>
      </c>
      <c r="B102" s="125" t="s">
        <v>38</v>
      </c>
      <c r="C102" s="145" t="s">
        <v>38</v>
      </c>
      <c r="D102" s="108" t="s">
        <v>333</v>
      </c>
      <c r="E102" s="126">
        <f t="shared" si="2"/>
        <v>29.92</v>
      </c>
      <c r="F102" s="126">
        <v>0</v>
      </c>
      <c r="G102" s="109">
        <v>29.92</v>
      </c>
    </row>
    <row r="103" spans="1:7" ht="19.5" customHeight="1">
      <c r="A103" s="108" t="s">
        <v>334</v>
      </c>
      <c r="B103" s="125" t="s">
        <v>89</v>
      </c>
      <c r="C103" s="145" t="s">
        <v>111</v>
      </c>
      <c r="D103" s="108" t="s">
        <v>335</v>
      </c>
      <c r="E103" s="126">
        <f aca="true" t="shared" si="3" ref="E103:E113">SUM(F103:G103)</f>
        <v>2.89</v>
      </c>
      <c r="F103" s="126">
        <v>0</v>
      </c>
      <c r="G103" s="109">
        <v>2.89</v>
      </c>
    </row>
    <row r="104" spans="1:7" ht="19.5" customHeight="1">
      <c r="A104" s="108" t="s">
        <v>334</v>
      </c>
      <c r="B104" s="125" t="s">
        <v>337</v>
      </c>
      <c r="C104" s="145" t="s">
        <v>111</v>
      </c>
      <c r="D104" s="108" t="s">
        <v>338</v>
      </c>
      <c r="E104" s="126">
        <f t="shared" si="3"/>
        <v>0.1</v>
      </c>
      <c r="F104" s="126">
        <v>0</v>
      </c>
      <c r="G104" s="109">
        <v>0.1</v>
      </c>
    </row>
    <row r="105" spans="1:7" ht="19.5" customHeight="1">
      <c r="A105" s="108" t="s">
        <v>334</v>
      </c>
      <c r="B105" s="125" t="s">
        <v>190</v>
      </c>
      <c r="C105" s="145" t="s">
        <v>111</v>
      </c>
      <c r="D105" s="108" t="s">
        <v>341</v>
      </c>
      <c r="E105" s="126">
        <f t="shared" si="3"/>
        <v>0.98</v>
      </c>
      <c r="F105" s="126">
        <v>0</v>
      </c>
      <c r="G105" s="109">
        <v>0.98</v>
      </c>
    </row>
    <row r="106" spans="1:7" ht="19.5" customHeight="1">
      <c r="A106" s="108" t="s">
        <v>334</v>
      </c>
      <c r="B106" s="125" t="s">
        <v>97</v>
      </c>
      <c r="C106" s="145" t="s">
        <v>111</v>
      </c>
      <c r="D106" s="108" t="s">
        <v>343</v>
      </c>
      <c r="E106" s="126">
        <f t="shared" si="3"/>
        <v>12.5</v>
      </c>
      <c r="F106" s="126">
        <v>0</v>
      </c>
      <c r="G106" s="109">
        <v>12.5</v>
      </c>
    </row>
    <row r="107" spans="1:7" ht="19.5" customHeight="1">
      <c r="A107" s="108" t="s">
        <v>334</v>
      </c>
      <c r="B107" s="125" t="s">
        <v>332</v>
      </c>
      <c r="C107" s="145" t="s">
        <v>111</v>
      </c>
      <c r="D107" s="108" t="s">
        <v>346</v>
      </c>
      <c r="E107" s="126">
        <f t="shared" si="3"/>
        <v>1</v>
      </c>
      <c r="F107" s="126">
        <v>0</v>
      </c>
      <c r="G107" s="109">
        <v>1</v>
      </c>
    </row>
    <row r="108" spans="1:7" ht="19.5" customHeight="1">
      <c r="A108" s="108" t="s">
        <v>334</v>
      </c>
      <c r="B108" s="125" t="s">
        <v>347</v>
      </c>
      <c r="C108" s="145" t="s">
        <v>111</v>
      </c>
      <c r="D108" s="108" t="s">
        <v>348</v>
      </c>
      <c r="E108" s="126">
        <f t="shared" si="3"/>
        <v>1</v>
      </c>
      <c r="F108" s="126">
        <v>0</v>
      </c>
      <c r="G108" s="109">
        <v>1</v>
      </c>
    </row>
    <row r="109" spans="1:7" ht="19.5" customHeight="1">
      <c r="A109" s="108" t="s">
        <v>334</v>
      </c>
      <c r="B109" s="125" t="s">
        <v>350</v>
      </c>
      <c r="C109" s="145" t="s">
        <v>111</v>
      </c>
      <c r="D109" s="108" t="s">
        <v>187</v>
      </c>
      <c r="E109" s="126">
        <f t="shared" si="3"/>
        <v>6</v>
      </c>
      <c r="F109" s="126">
        <v>0</v>
      </c>
      <c r="G109" s="109">
        <v>6</v>
      </c>
    </row>
    <row r="110" spans="1:7" ht="19.5" customHeight="1">
      <c r="A110" s="108" t="s">
        <v>334</v>
      </c>
      <c r="B110" s="125" t="s">
        <v>352</v>
      </c>
      <c r="C110" s="145" t="s">
        <v>111</v>
      </c>
      <c r="D110" s="108" t="s">
        <v>353</v>
      </c>
      <c r="E110" s="126">
        <f t="shared" si="3"/>
        <v>1</v>
      </c>
      <c r="F110" s="126">
        <v>0</v>
      </c>
      <c r="G110" s="109">
        <v>1</v>
      </c>
    </row>
    <row r="111" spans="1:7" ht="19.5" customHeight="1">
      <c r="A111" s="108" t="s">
        <v>334</v>
      </c>
      <c r="B111" s="125" t="s">
        <v>354</v>
      </c>
      <c r="C111" s="145" t="s">
        <v>111</v>
      </c>
      <c r="D111" s="108" t="s">
        <v>355</v>
      </c>
      <c r="E111" s="126">
        <f t="shared" si="3"/>
        <v>0.51</v>
      </c>
      <c r="F111" s="126">
        <v>0</v>
      </c>
      <c r="G111" s="109">
        <v>0.51</v>
      </c>
    </row>
    <row r="112" spans="1:7" ht="19.5" customHeight="1">
      <c r="A112" s="108" t="s">
        <v>334</v>
      </c>
      <c r="B112" s="125" t="s">
        <v>356</v>
      </c>
      <c r="C112" s="145" t="s">
        <v>111</v>
      </c>
      <c r="D112" s="108" t="s">
        <v>357</v>
      </c>
      <c r="E112" s="126">
        <f t="shared" si="3"/>
        <v>0.72</v>
      </c>
      <c r="F112" s="126">
        <v>0</v>
      </c>
      <c r="G112" s="109">
        <v>0.72</v>
      </c>
    </row>
    <row r="113" spans="1:7" ht="19.5" customHeight="1">
      <c r="A113" s="108" t="s">
        <v>334</v>
      </c>
      <c r="B113" s="125" t="s">
        <v>84</v>
      </c>
      <c r="C113" s="145" t="s">
        <v>111</v>
      </c>
      <c r="D113" s="108" t="s">
        <v>196</v>
      </c>
      <c r="E113" s="126">
        <f t="shared" si="3"/>
        <v>3.22</v>
      </c>
      <c r="F113" s="126">
        <v>0</v>
      </c>
      <c r="G113" s="109">
        <v>3.22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87"/>
      <c r="B1" s="88"/>
      <c r="C1" s="88"/>
      <c r="D1" s="88"/>
      <c r="E1" s="88"/>
      <c r="F1" s="89" t="s">
        <v>368</v>
      </c>
    </row>
    <row r="2" spans="1:6" ht="19.5" customHeight="1">
      <c r="A2" s="90" t="s">
        <v>369</v>
      </c>
      <c r="B2" s="90"/>
      <c r="C2" s="90"/>
      <c r="D2" s="90"/>
      <c r="E2" s="90"/>
      <c r="F2" s="90"/>
    </row>
    <row r="3" spans="1:6" ht="19.5" customHeight="1">
      <c r="A3" s="91" t="s">
        <v>0</v>
      </c>
      <c r="B3" s="91"/>
      <c r="C3" s="91"/>
      <c r="D3" s="132"/>
      <c r="E3" s="132"/>
      <c r="F3" s="93" t="s">
        <v>5</v>
      </c>
    </row>
    <row r="4" spans="1:6" ht="19.5" customHeight="1">
      <c r="A4" s="94" t="s">
        <v>68</v>
      </c>
      <c r="B4" s="95"/>
      <c r="C4" s="96"/>
      <c r="D4" s="133" t="s">
        <v>69</v>
      </c>
      <c r="E4" s="115" t="s">
        <v>370</v>
      </c>
      <c r="F4" s="98" t="s">
        <v>71</v>
      </c>
    </row>
    <row r="5" spans="1:6" ht="19.5" customHeight="1">
      <c r="A5" s="102" t="s">
        <v>78</v>
      </c>
      <c r="B5" s="85" t="s">
        <v>79</v>
      </c>
      <c r="C5" s="103" t="s">
        <v>80</v>
      </c>
      <c r="D5" s="134"/>
      <c r="E5" s="115"/>
      <c r="F5" s="98"/>
    </row>
    <row r="6" spans="1:6" ht="19.5" customHeight="1">
      <c r="A6" s="125" t="s">
        <v>38</v>
      </c>
      <c r="B6" s="125" t="s">
        <v>38</v>
      </c>
      <c r="C6" s="125" t="s">
        <v>38</v>
      </c>
      <c r="D6" s="135" t="s">
        <v>38</v>
      </c>
      <c r="E6" s="135" t="s">
        <v>58</v>
      </c>
      <c r="F6" s="136">
        <v>2725.9</v>
      </c>
    </row>
    <row r="7" spans="1:6" ht="19.5" customHeight="1">
      <c r="A7" s="125" t="s">
        <v>38</v>
      </c>
      <c r="B7" s="125" t="s">
        <v>38</v>
      </c>
      <c r="C7" s="125" t="s">
        <v>38</v>
      </c>
      <c r="D7" s="135" t="s">
        <v>38</v>
      </c>
      <c r="E7" s="135" t="s">
        <v>81</v>
      </c>
      <c r="F7" s="136">
        <v>2572.9</v>
      </c>
    </row>
    <row r="8" spans="1:6" ht="19.5" customHeight="1">
      <c r="A8" s="125" t="s">
        <v>38</v>
      </c>
      <c r="B8" s="125" t="s">
        <v>38</v>
      </c>
      <c r="C8" s="125" t="s">
        <v>38</v>
      </c>
      <c r="D8" s="135" t="s">
        <v>38</v>
      </c>
      <c r="E8" s="135" t="s">
        <v>82</v>
      </c>
      <c r="F8" s="136">
        <v>2053.43</v>
      </c>
    </row>
    <row r="9" spans="1:6" ht="19.5" customHeight="1">
      <c r="A9" s="125" t="s">
        <v>38</v>
      </c>
      <c r="B9" s="125" t="s">
        <v>38</v>
      </c>
      <c r="C9" s="125" t="s">
        <v>38</v>
      </c>
      <c r="D9" s="135" t="s">
        <v>38</v>
      </c>
      <c r="E9" s="135" t="s">
        <v>91</v>
      </c>
      <c r="F9" s="136">
        <v>2053.43</v>
      </c>
    </row>
    <row r="10" spans="1:6" ht="19.5" customHeight="1">
      <c r="A10" s="125" t="s">
        <v>87</v>
      </c>
      <c r="B10" s="125" t="s">
        <v>88</v>
      </c>
      <c r="C10" s="125" t="s">
        <v>88</v>
      </c>
      <c r="D10" s="135" t="s">
        <v>85</v>
      </c>
      <c r="E10" s="135" t="s">
        <v>371</v>
      </c>
      <c r="F10" s="136">
        <v>60</v>
      </c>
    </row>
    <row r="11" spans="1:6" ht="19.5" customHeight="1">
      <c r="A11" s="125" t="s">
        <v>87</v>
      </c>
      <c r="B11" s="125" t="s">
        <v>88</v>
      </c>
      <c r="C11" s="125" t="s">
        <v>88</v>
      </c>
      <c r="D11" s="135" t="s">
        <v>85</v>
      </c>
      <c r="E11" s="135" t="s">
        <v>372</v>
      </c>
      <c r="F11" s="136">
        <v>10.1</v>
      </c>
    </row>
    <row r="12" spans="1:6" ht="19.5" customHeight="1">
      <c r="A12" s="125" t="s">
        <v>87</v>
      </c>
      <c r="B12" s="125" t="s">
        <v>88</v>
      </c>
      <c r="C12" s="125" t="s">
        <v>88</v>
      </c>
      <c r="D12" s="135" t="s">
        <v>85</v>
      </c>
      <c r="E12" s="135" t="s">
        <v>373</v>
      </c>
      <c r="F12" s="136">
        <v>39.5</v>
      </c>
    </row>
    <row r="13" spans="1:6" ht="19.5" customHeight="1">
      <c r="A13" s="125" t="s">
        <v>87</v>
      </c>
      <c r="B13" s="125" t="s">
        <v>88</v>
      </c>
      <c r="C13" s="125" t="s">
        <v>88</v>
      </c>
      <c r="D13" s="135" t="s">
        <v>85</v>
      </c>
      <c r="E13" s="135" t="s">
        <v>374</v>
      </c>
      <c r="F13" s="136">
        <v>90</v>
      </c>
    </row>
    <row r="14" spans="1:6" ht="19.5" customHeight="1">
      <c r="A14" s="125" t="s">
        <v>87</v>
      </c>
      <c r="B14" s="125" t="s">
        <v>88</v>
      </c>
      <c r="C14" s="125" t="s">
        <v>88</v>
      </c>
      <c r="D14" s="135" t="s">
        <v>85</v>
      </c>
      <c r="E14" s="135" t="s">
        <v>375</v>
      </c>
      <c r="F14" s="136">
        <v>150</v>
      </c>
    </row>
    <row r="15" spans="1:6" ht="19.5" customHeight="1">
      <c r="A15" s="125" t="s">
        <v>87</v>
      </c>
      <c r="B15" s="125" t="s">
        <v>88</v>
      </c>
      <c r="C15" s="125" t="s">
        <v>88</v>
      </c>
      <c r="D15" s="135" t="s">
        <v>85</v>
      </c>
      <c r="E15" s="135" t="s">
        <v>376</v>
      </c>
      <c r="F15" s="136">
        <v>17.17</v>
      </c>
    </row>
    <row r="16" spans="1:6" ht="19.5" customHeight="1">
      <c r="A16" s="125" t="s">
        <v>87</v>
      </c>
      <c r="B16" s="125" t="s">
        <v>88</v>
      </c>
      <c r="C16" s="125" t="s">
        <v>88</v>
      </c>
      <c r="D16" s="135" t="s">
        <v>85</v>
      </c>
      <c r="E16" s="135" t="s">
        <v>377</v>
      </c>
      <c r="F16" s="136">
        <v>418</v>
      </c>
    </row>
    <row r="17" spans="1:6" ht="19.5" customHeight="1">
      <c r="A17" s="125" t="s">
        <v>87</v>
      </c>
      <c r="B17" s="125" t="s">
        <v>88</v>
      </c>
      <c r="C17" s="125" t="s">
        <v>88</v>
      </c>
      <c r="D17" s="135" t="s">
        <v>85</v>
      </c>
      <c r="E17" s="135" t="s">
        <v>378</v>
      </c>
      <c r="F17" s="136">
        <v>100</v>
      </c>
    </row>
    <row r="18" spans="1:6" ht="19.5" customHeight="1">
      <c r="A18" s="125" t="s">
        <v>87</v>
      </c>
      <c r="B18" s="125" t="s">
        <v>88</v>
      </c>
      <c r="C18" s="125" t="s">
        <v>88</v>
      </c>
      <c r="D18" s="135" t="s">
        <v>85</v>
      </c>
      <c r="E18" s="135" t="s">
        <v>379</v>
      </c>
      <c r="F18" s="136">
        <v>56</v>
      </c>
    </row>
    <row r="19" spans="1:6" ht="19.5" customHeight="1">
      <c r="A19" s="125" t="s">
        <v>87</v>
      </c>
      <c r="B19" s="125" t="s">
        <v>88</v>
      </c>
      <c r="C19" s="125" t="s">
        <v>88</v>
      </c>
      <c r="D19" s="135" t="s">
        <v>85</v>
      </c>
      <c r="E19" s="135" t="s">
        <v>380</v>
      </c>
      <c r="F19" s="136">
        <v>315</v>
      </c>
    </row>
    <row r="20" spans="1:6" ht="19.5" customHeight="1">
      <c r="A20" s="125" t="s">
        <v>87</v>
      </c>
      <c r="B20" s="125" t="s">
        <v>88</v>
      </c>
      <c r="C20" s="125" t="s">
        <v>88</v>
      </c>
      <c r="D20" s="135" t="s">
        <v>85</v>
      </c>
      <c r="E20" s="135" t="s">
        <v>381</v>
      </c>
      <c r="F20" s="136">
        <v>247.39</v>
      </c>
    </row>
    <row r="21" spans="1:6" ht="19.5" customHeight="1">
      <c r="A21" s="125" t="s">
        <v>87</v>
      </c>
      <c r="B21" s="125" t="s">
        <v>88</v>
      </c>
      <c r="C21" s="125" t="s">
        <v>88</v>
      </c>
      <c r="D21" s="135" t="s">
        <v>85</v>
      </c>
      <c r="E21" s="135" t="s">
        <v>382</v>
      </c>
      <c r="F21" s="136">
        <v>352.47</v>
      </c>
    </row>
    <row r="22" spans="1:6" ht="19.5" customHeight="1">
      <c r="A22" s="125" t="s">
        <v>87</v>
      </c>
      <c r="B22" s="125" t="s">
        <v>88</v>
      </c>
      <c r="C22" s="125" t="s">
        <v>88</v>
      </c>
      <c r="D22" s="135" t="s">
        <v>85</v>
      </c>
      <c r="E22" s="135" t="s">
        <v>383</v>
      </c>
      <c r="F22" s="136">
        <v>197.8</v>
      </c>
    </row>
    <row r="23" spans="1:6" ht="19.5" customHeight="1">
      <c r="A23" s="125" t="s">
        <v>38</v>
      </c>
      <c r="B23" s="125" t="s">
        <v>38</v>
      </c>
      <c r="C23" s="125" t="s">
        <v>38</v>
      </c>
      <c r="D23" s="135" t="s">
        <v>38</v>
      </c>
      <c r="E23" s="135" t="s">
        <v>104</v>
      </c>
      <c r="F23" s="136">
        <v>519.47</v>
      </c>
    </row>
    <row r="24" spans="1:6" ht="19.5" customHeight="1">
      <c r="A24" s="125" t="s">
        <v>38</v>
      </c>
      <c r="B24" s="125" t="s">
        <v>38</v>
      </c>
      <c r="C24" s="125" t="s">
        <v>38</v>
      </c>
      <c r="D24" s="135" t="s">
        <v>38</v>
      </c>
      <c r="E24" s="135" t="s">
        <v>91</v>
      </c>
      <c r="F24" s="136">
        <v>519.47</v>
      </c>
    </row>
    <row r="25" spans="1:6" ht="19.5" customHeight="1">
      <c r="A25" s="125" t="s">
        <v>87</v>
      </c>
      <c r="B25" s="125" t="s">
        <v>88</v>
      </c>
      <c r="C25" s="125" t="s">
        <v>88</v>
      </c>
      <c r="D25" s="135" t="s">
        <v>105</v>
      </c>
      <c r="E25" s="135" t="s">
        <v>376</v>
      </c>
      <c r="F25" s="136">
        <v>3</v>
      </c>
    </row>
    <row r="26" spans="1:6" ht="19.5" customHeight="1">
      <c r="A26" s="125" t="s">
        <v>87</v>
      </c>
      <c r="B26" s="125" t="s">
        <v>88</v>
      </c>
      <c r="C26" s="125" t="s">
        <v>88</v>
      </c>
      <c r="D26" s="135" t="s">
        <v>105</v>
      </c>
      <c r="E26" s="135" t="s">
        <v>384</v>
      </c>
      <c r="F26" s="136">
        <v>186</v>
      </c>
    </row>
    <row r="27" spans="1:6" ht="19.5" customHeight="1">
      <c r="A27" s="125" t="s">
        <v>87</v>
      </c>
      <c r="B27" s="125" t="s">
        <v>88</v>
      </c>
      <c r="C27" s="125" t="s">
        <v>88</v>
      </c>
      <c r="D27" s="135" t="s">
        <v>105</v>
      </c>
      <c r="E27" s="135" t="s">
        <v>382</v>
      </c>
      <c r="F27" s="136">
        <v>44</v>
      </c>
    </row>
    <row r="28" spans="1:6" ht="19.5" customHeight="1">
      <c r="A28" s="125" t="s">
        <v>87</v>
      </c>
      <c r="B28" s="125" t="s">
        <v>88</v>
      </c>
      <c r="C28" s="125" t="s">
        <v>88</v>
      </c>
      <c r="D28" s="135" t="s">
        <v>105</v>
      </c>
      <c r="E28" s="135" t="s">
        <v>385</v>
      </c>
      <c r="F28" s="136">
        <v>286.47</v>
      </c>
    </row>
    <row r="29" spans="1:6" ht="19.5" customHeight="1">
      <c r="A29" s="125" t="s">
        <v>38</v>
      </c>
      <c r="B29" s="125" t="s">
        <v>38</v>
      </c>
      <c r="C29" s="125" t="s">
        <v>38</v>
      </c>
      <c r="D29" s="135" t="s">
        <v>38</v>
      </c>
      <c r="E29" s="135" t="s">
        <v>106</v>
      </c>
      <c r="F29" s="136">
        <v>12</v>
      </c>
    </row>
    <row r="30" spans="1:6" ht="19.5" customHeight="1">
      <c r="A30" s="125" t="s">
        <v>38</v>
      </c>
      <c r="B30" s="125" t="s">
        <v>38</v>
      </c>
      <c r="C30" s="125" t="s">
        <v>38</v>
      </c>
      <c r="D30" s="135" t="s">
        <v>38</v>
      </c>
      <c r="E30" s="135" t="s">
        <v>107</v>
      </c>
      <c r="F30" s="136">
        <v>12</v>
      </c>
    </row>
    <row r="31" spans="1:6" ht="19.5" customHeight="1">
      <c r="A31" s="125" t="s">
        <v>38</v>
      </c>
      <c r="B31" s="125" t="s">
        <v>38</v>
      </c>
      <c r="C31" s="125" t="s">
        <v>38</v>
      </c>
      <c r="D31" s="135" t="s">
        <v>38</v>
      </c>
      <c r="E31" s="135" t="s">
        <v>91</v>
      </c>
      <c r="F31" s="136">
        <v>12</v>
      </c>
    </row>
    <row r="32" spans="1:6" ht="19.5" customHeight="1">
      <c r="A32" s="125" t="s">
        <v>87</v>
      </c>
      <c r="B32" s="125" t="s">
        <v>88</v>
      </c>
      <c r="C32" s="125" t="s">
        <v>88</v>
      </c>
      <c r="D32" s="135" t="s">
        <v>108</v>
      </c>
      <c r="E32" s="135" t="s">
        <v>386</v>
      </c>
      <c r="F32" s="136">
        <v>12</v>
      </c>
    </row>
    <row r="33" spans="1:6" ht="19.5" customHeight="1">
      <c r="A33" s="125" t="s">
        <v>38</v>
      </c>
      <c r="B33" s="125" t="s">
        <v>38</v>
      </c>
      <c r="C33" s="125" t="s">
        <v>38</v>
      </c>
      <c r="D33" s="135" t="s">
        <v>38</v>
      </c>
      <c r="E33" s="135" t="s">
        <v>109</v>
      </c>
      <c r="F33" s="136">
        <v>141</v>
      </c>
    </row>
    <row r="34" spans="1:6" ht="19.5" customHeight="1">
      <c r="A34" s="125" t="s">
        <v>38</v>
      </c>
      <c r="B34" s="125" t="s">
        <v>38</v>
      </c>
      <c r="C34" s="125" t="s">
        <v>38</v>
      </c>
      <c r="D34" s="135" t="s">
        <v>38</v>
      </c>
      <c r="E34" s="135" t="s">
        <v>110</v>
      </c>
      <c r="F34" s="136">
        <v>141</v>
      </c>
    </row>
    <row r="35" spans="1:6" ht="19.5" customHeight="1">
      <c r="A35" s="125" t="s">
        <v>38</v>
      </c>
      <c r="B35" s="125" t="s">
        <v>38</v>
      </c>
      <c r="C35" s="125" t="s">
        <v>38</v>
      </c>
      <c r="D35" s="135" t="s">
        <v>38</v>
      </c>
      <c r="E35" s="135" t="s">
        <v>91</v>
      </c>
      <c r="F35" s="136">
        <v>141</v>
      </c>
    </row>
    <row r="36" spans="1:6" ht="19.5" customHeight="1">
      <c r="A36" s="125" t="s">
        <v>87</v>
      </c>
      <c r="B36" s="125" t="s">
        <v>88</v>
      </c>
      <c r="C36" s="125" t="s">
        <v>88</v>
      </c>
      <c r="D36" s="135" t="s">
        <v>111</v>
      </c>
      <c r="E36" s="135" t="s">
        <v>387</v>
      </c>
      <c r="F36" s="136">
        <v>49</v>
      </c>
    </row>
    <row r="37" spans="1:6" ht="19.5" customHeight="1">
      <c r="A37" s="125" t="s">
        <v>87</v>
      </c>
      <c r="B37" s="125" t="s">
        <v>88</v>
      </c>
      <c r="C37" s="125" t="s">
        <v>88</v>
      </c>
      <c r="D37" s="135" t="s">
        <v>111</v>
      </c>
      <c r="E37" s="135" t="s">
        <v>388</v>
      </c>
      <c r="F37" s="136">
        <v>61</v>
      </c>
    </row>
    <row r="38" spans="1:6" ht="19.5" customHeight="1">
      <c r="A38" s="125" t="s">
        <v>87</v>
      </c>
      <c r="B38" s="125" t="s">
        <v>88</v>
      </c>
      <c r="C38" s="125" t="s">
        <v>88</v>
      </c>
      <c r="D38" s="135" t="s">
        <v>111</v>
      </c>
      <c r="E38" s="135" t="s">
        <v>389</v>
      </c>
      <c r="F38" s="136">
        <v>31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2020-06-16T03:06:43Z</cp:lastPrinted>
  <dcterms:created xsi:type="dcterms:W3CDTF">2020-06-19T02:12:01Z</dcterms:created>
  <dcterms:modified xsi:type="dcterms:W3CDTF">2020-06-19T02:13:17Z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